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533D09FA-A385-4633-9A9E-5AC1B2C009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ver" sheetId="1" r:id="rId1"/>
    <sheet name="التراخيص" sheetId="2" r:id="rId2"/>
    <sheet name="GSR" sheetId="3" r:id="rId3"/>
    <sheet name="EQR" sheetId="4" r:id="rId4"/>
    <sheet name="Operating Manual" sheetId="5" r:id="rId5"/>
    <sheet name=" Dashboard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2" i="5" l="1"/>
  <c r="H142" i="5" s="1"/>
  <c r="F8" i="6" s="1"/>
  <c r="H122" i="5"/>
  <c r="H112" i="5"/>
  <c r="H103" i="5"/>
  <c r="H89" i="5"/>
  <c r="H84" i="5"/>
  <c r="H73" i="5"/>
  <c r="H61" i="5"/>
  <c r="H57" i="5"/>
  <c r="H50" i="5"/>
  <c r="H30" i="5"/>
  <c r="H21" i="5"/>
  <c r="H12" i="5"/>
  <c r="H165" i="4"/>
  <c r="H159" i="4"/>
  <c r="H154" i="4"/>
  <c r="H147" i="4"/>
  <c r="H142" i="4"/>
  <c r="H136" i="4"/>
  <c r="H130" i="4"/>
  <c r="H125" i="4"/>
  <c r="H118" i="4"/>
  <c r="H111" i="4"/>
  <c r="H104" i="4"/>
  <c r="H99" i="4"/>
  <c r="H92" i="4"/>
  <c r="H86" i="4"/>
  <c r="H80" i="4"/>
  <c r="H73" i="4"/>
  <c r="H66" i="4"/>
  <c r="H59" i="4"/>
  <c r="H53" i="4"/>
  <c r="H47" i="4"/>
  <c r="H40" i="4"/>
  <c r="H34" i="4"/>
  <c r="H29" i="4"/>
  <c r="H22" i="4"/>
  <c r="H17" i="4"/>
  <c r="H12" i="4"/>
  <c r="H12" i="3"/>
  <c r="H18" i="3"/>
  <c r="H23" i="3"/>
  <c r="H28" i="3"/>
  <c r="H34" i="3"/>
  <c r="H40" i="3"/>
  <c r="H46" i="3"/>
  <c r="H51" i="3"/>
  <c r="H56" i="3"/>
  <c r="H61" i="3"/>
  <c r="H67" i="3"/>
  <c r="H73" i="3"/>
  <c r="H78" i="3"/>
  <c r="H84" i="3"/>
  <c r="H91" i="3"/>
  <c r="H97" i="3"/>
  <c r="H103" i="3"/>
  <c r="H109" i="3"/>
  <c r="H116" i="3"/>
  <c r="H121" i="3"/>
  <c r="H128" i="3"/>
  <c r="G18" i="2"/>
  <c r="H171" i="4" l="1"/>
  <c r="E8" i="6" s="1"/>
  <c r="I128" i="3"/>
  <c r="I109" i="3"/>
  <c r="I121" i="3"/>
  <c r="I116" i="3"/>
  <c r="I103" i="3"/>
  <c r="I97" i="3"/>
  <c r="I91" i="3"/>
  <c r="I84" i="3"/>
  <c r="I78" i="3"/>
  <c r="I73" i="3"/>
  <c r="I67" i="3"/>
  <c r="I61" i="3"/>
  <c r="I56" i="3"/>
  <c r="I51" i="3"/>
  <c r="I46" i="3"/>
  <c r="I40" i="3"/>
  <c r="I34" i="3"/>
  <c r="I28" i="3"/>
  <c r="I23" i="3"/>
  <c r="I18" i="3"/>
  <c r="H134" i="3" l="1"/>
  <c r="D8" i="6" s="1"/>
  <c r="I12" i="3"/>
  <c r="G12" i="2" l="1"/>
  <c r="G28" i="2" l="1"/>
  <c r="C8" i="6" s="1"/>
  <c r="I73" i="5"/>
  <c r="I12" i="5"/>
  <c r="I132" i="5"/>
  <c r="I147" i="4" l="1"/>
  <c r="I136" i="4"/>
  <c r="I165" i="4" l="1"/>
  <c r="I159" i="4"/>
  <c r="I154" i="4"/>
  <c r="I142" i="4"/>
  <c r="I130" i="4"/>
  <c r="I125" i="4"/>
  <c r="I12" i="4"/>
  <c r="I118" i="4" l="1"/>
  <c r="I122" i="5"/>
  <c r="H18" i="2" l="1"/>
  <c r="I112" i="5"/>
  <c r="I21" i="5"/>
  <c r="I30" i="5"/>
  <c r="I50" i="5"/>
  <c r="I57" i="5"/>
  <c r="I84" i="5"/>
  <c r="I89" i="5"/>
  <c r="I103" i="5"/>
  <c r="I61" i="5"/>
  <c r="I47" i="4"/>
  <c r="I53" i="4"/>
  <c r="I59" i="4"/>
  <c r="I80" i="4"/>
  <c r="I86" i="4"/>
  <c r="I92" i="4"/>
  <c r="I99" i="4"/>
  <c r="I104" i="4"/>
  <c r="I111" i="4"/>
  <c r="I17" i="4"/>
  <c r="I22" i="4"/>
  <c r="I34" i="4"/>
  <c r="I40" i="4"/>
  <c r="I66" i="4"/>
  <c r="I73" i="4"/>
  <c r="I29" i="4" l="1"/>
  <c r="H12" i="2"/>
  <c r="G8" i="6" l="1"/>
</calcChain>
</file>

<file path=xl/sharedStrings.xml><?xml version="1.0" encoding="utf-8"?>
<sst xmlns="http://schemas.openxmlformats.org/spreadsheetml/2006/main" count="2019" uniqueCount="889">
  <si>
    <t>الادارة العامة للدعم الفني للمنشأت الصحية</t>
  </si>
  <si>
    <t>اسم المنشأة</t>
  </si>
  <si>
    <t>الجهة التابعة لها</t>
  </si>
  <si>
    <t>العنوان /المحافظة</t>
  </si>
  <si>
    <t>تاريخ عمل التقييم</t>
  </si>
  <si>
    <t>اسم المنسق</t>
  </si>
  <si>
    <t>اسم مدير المنشأة</t>
  </si>
  <si>
    <t>تليفون المنشأه</t>
  </si>
  <si>
    <t>تليفون المنسق</t>
  </si>
  <si>
    <t xml:space="preserve">                                    الإدارة العامة للدعم الفني للمنشأت الصحية                                       General Administration Of Technical Support For Healthcare Facilities                                                       </t>
  </si>
  <si>
    <t>scoring system</t>
  </si>
  <si>
    <t>التقييم</t>
  </si>
  <si>
    <t>score</t>
  </si>
  <si>
    <t>percentage%</t>
  </si>
  <si>
    <t>مطبق بشكل كامل</t>
  </si>
  <si>
    <t>&gt; = 80%</t>
  </si>
  <si>
    <t xml:space="preserve"> مطبق بشكل جزئي</t>
  </si>
  <si>
    <t>&lt;80%   &gt;=50%</t>
  </si>
  <si>
    <t xml:space="preserve"> غير مطبق</t>
  </si>
  <si>
    <t>&lt;50%</t>
  </si>
  <si>
    <t xml:space="preserve">غير قابل للتطبيق  </t>
  </si>
  <si>
    <t>N/A</t>
  </si>
  <si>
    <t>التراخيص</t>
  </si>
  <si>
    <t xml:space="preserve">comments / findings </t>
  </si>
  <si>
    <t>Total percentage%</t>
  </si>
  <si>
    <t>Total score</t>
  </si>
  <si>
    <t>user guide</t>
  </si>
  <si>
    <t>Action plan</t>
  </si>
  <si>
    <t xml:space="preserve">Documents </t>
  </si>
  <si>
    <t>intertview</t>
  </si>
  <si>
    <t xml:space="preserve">observation </t>
  </si>
  <si>
    <t>corrective action</t>
  </si>
  <si>
    <t>responsible person</t>
  </si>
  <si>
    <t xml:space="preserve">Target Date </t>
  </si>
  <si>
    <t>Status</t>
  </si>
  <si>
    <t xml:space="preserve">وحدة/ مركز رعاية أولية حكومي </t>
  </si>
  <si>
    <t>ترخيص أجهزة الآشعة المؤينة</t>
  </si>
  <si>
    <t xml:space="preserve">ترخيص </t>
  </si>
  <si>
    <t>ترخيص تداول النفايات الخطرة</t>
  </si>
  <si>
    <t>شهادة مطابقة اشتراطات الحماية المدنية</t>
  </si>
  <si>
    <t>شهادة</t>
  </si>
  <si>
    <t>المنشآت الطبية الغير حكومية المتقدمة للتسجيل كوحدة/مركز رعاية أولية</t>
  </si>
  <si>
    <t>ترخيص الوحدة / المركز / المنشأه</t>
  </si>
  <si>
    <t>ترخيص</t>
  </si>
  <si>
    <t>ترخيص الصيدلية</t>
  </si>
  <si>
    <t>ترخيص المعمل</t>
  </si>
  <si>
    <t>Total chapter  Score</t>
  </si>
  <si>
    <t>status of preparedness</t>
  </si>
  <si>
    <t>MET</t>
  </si>
  <si>
    <t>PARTIAL MET</t>
  </si>
  <si>
    <t>NOT MET</t>
  </si>
  <si>
    <t xml:space="preserve">NOT Applicable </t>
  </si>
  <si>
    <t>No</t>
  </si>
  <si>
    <t>EOCs</t>
  </si>
  <si>
    <t>Standard</t>
  </si>
  <si>
    <t>Total chapter score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</si>
  <si>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</si>
  <si>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</si>
  <si>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</si>
  <si>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</si>
  <si>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</si>
  <si>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</si>
  <si>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</si>
  <si>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</si>
  <si>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</si>
  <si>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</si>
  <si>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</si>
  <si>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</si>
  <si>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EQR</t>
  </si>
  <si>
    <t>operating manual</t>
  </si>
  <si>
    <t xml:space="preserve"> Total Average</t>
  </si>
  <si>
    <t>self-assessment tool for provisional  accreditation requirements for PHC 2025</t>
  </si>
  <si>
    <t>أداة التقييم الذاتي لمتطلبات الاعتماد المبدئي لمراكز ووحدات الرعاية الأولية 2025</t>
  </si>
  <si>
    <t xml:space="preserve">                           self-assessment tool for provisional  accreditation requirements for PHC2025             2025 أداة التقييم الذاتي لمتطلبات الاعتماد المبدئي لمراكز ووحدات الرعاية الاولية               </t>
  </si>
  <si>
    <t>Patient and family education is clearly provided.</t>
  </si>
  <si>
    <t xml:space="preserve">EQR.01 </t>
  </si>
  <si>
    <t>PCC.04</t>
  </si>
  <si>
    <t>Patient education activities are recorded in the patient’s medical record.</t>
  </si>
  <si>
    <t xml:space="preserve">Patients receive education relevant to their condition. </t>
  </si>
  <si>
    <t xml:space="preserve">Responsible staff members are aware of patients' and families' education process and recording. </t>
  </si>
  <si>
    <t xml:space="preserve">The PHC has a patient and family education policy guiding the process of patient and family education that includes at least the points mentioned in the intent from a) through d). </t>
  </si>
  <si>
    <t>Patient-centered waiting spaces are available for various services.</t>
  </si>
  <si>
    <t xml:space="preserve">EQR.02 </t>
  </si>
  <si>
    <t>PCC.06</t>
  </si>
  <si>
    <t>Patients receive information on how long they may wait.</t>
  </si>
  <si>
    <t>Patients and families are able to make oral written complaints or suggestions through a defined process.</t>
  </si>
  <si>
    <t xml:space="preserve">EQR.03 </t>
  </si>
  <si>
    <t xml:space="preserve">PCC.10 </t>
  </si>
  <si>
    <t xml:space="preserve">EQR.04 </t>
  </si>
  <si>
    <t>ACT.01</t>
  </si>
  <si>
    <t xml:space="preserve">EQR.05 </t>
  </si>
  <si>
    <t xml:space="preserve">ACT.09 </t>
  </si>
  <si>
    <t>Processes of patient referral are defined.</t>
  </si>
  <si>
    <t xml:space="preserve">EQR.06 </t>
  </si>
  <si>
    <t xml:space="preserve">ICD.13 </t>
  </si>
  <si>
    <t>Response to cardio-pulmonary arrest in the PHC is managed for both adult and pediatric patients.</t>
  </si>
  <si>
    <t xml:space="preserve">ICD.14 </t>
  </si>
  <si>
    <t xml:space="preserve">The immunization program is performed according to laws, regulations, and guidelines. </t>
  </si>
  <si>
    <t>There is a written instruction on how to follow up on immunization defaulters.</t>
  </si>
  <si>
    <t xml:space="preserve">EQR.08 </t>
  </si>
  <si>
    <t xml:space="preserve"> ICD.15</t>
  </si>
  <si>
    <t xml:space="preserve">The pediatric immunization program is performed according to laws, regulations, and guidelines. </t>
  </si>
  <si>
    <t>EQR.09</t>
  </si>
  <si>
    <t xml:space="preserve">ICD.16 </t>
  </si>
  <si>
    <t xml:space="preserve">The adult immunization program is performed according to laws, regulations, and guidelines. </t>
  </si>
  <si>
    <t>Pregnant women are provided with necessary immunization in accordance with MOHP and WHO recommendations and clinical guidelines.</t>
  </si>
  <si>
    <t xml:space="preserve">EQR.10 </t>
  </si>
  <si>
    <t>ICD.17</t>
  </si>
  <si>
    <t xml:space="preserve">The child health program is effective and covers all newborns, infants, preschool, and school-age children, according to national guidelines. </t>
  </si>
  <si>
    <t>High-risk children are identified and managed according to the PHC's program and clinical guidelines.</t>
  </si>
  <si>
    <t xml:space="preserve">EQR.11 </t>
  </si>
  <si>
    <t xml:space="preserve">ICD.18 </t>
  </si>
  <si>
    <t>The maternal health program is performed according to laws, regulations, and national guidelines.</t>
  </si>
  <si>
    <t>The PHC monitors the reported data of antenatal and postnatal visits and takes actions to control or improve the process, as appropriate.</t>
  </si>
  <si>
    <t xml:space="preserve">EQR.12 </t>
  </si>
  <si>
    <t xml:space="preserve">ICD.19 </t>
  </si>
  <si>
    <t xml:space="preserve">The reproductive health program is performed according to laws, regulations, and guidelines. </t>
  </si>
  <si>
    <t>There is a special place for reproductive health and family planning counselling and education.</t>
  </si>
  <si>
    <t xml:space="preserve">EQR.13 </t>
  </si>
  <si>
    <t xml:space="preserve">DAS.02 </t>
  </si>
  <si>
    <t xml:space="preserve">Performance of medical imaging studies is standardized. </t>
  </si>
  <si>
    <t xml:space="preserve">EQR.14 </t>
  </si>
  <si>
    <t>DAS.07</t>
  </si>
  <si>
    <t xml:space="preserve">Performance of laboratory technical procedures is standardized. </t>
  </si>
  <si>
    <t>Internal and external quality control measures are performed and periodically reviewed, and appropriate corrective action is taken.</t>
  </si>
  <si>
    <t xml:space="preserve">EQR.15 </t>
  </si>
  <si>
    <t xml:space="preserve">MMS.05 </t>
  </si>
  <si>
    <t xml:space="preserve">Life-supporting medications are available, accessible, and secured at all times. </t>
  </si>
  <si>
    <t xml:space="preserve">EQR.16 </t>
  </si>
  <si>
    <t xml:space="preserve">IPC.05 </t>
  </si>
  <si>
    <t xml:space="preserve">Standard precautions measures are implemented. </t>
  </si>
  <si>
    <t>Related staff receive training on the standard precaution measures.</t>
  </si>
  <si>
    <t xml:space="preserve">EQR.17 </t>
  </si>
  <si>
    <t xml:space="preserve">IPC.07 </t>
  </si>
  <si>
    <t xml:space="preserve">Patient care equipment is disinfected/sterilized based on evidence-based guidelines and manufacturer recommendations. </t>
  </si>
  <si>
    <t xml:space="preserve">Clean and sterile supplies are properly stored in designated storage areas that are clean and dry and protected from dust, moisture, and temperature extremes. </t>
  </si>
  <si>
    <t xml:space="preserve">EQR.18 </t>
  </si>
  <si>
    <t xml:space="preserve">OGM.01 </t>
  </si>
  <si>
    <t>The PHC has a defined governing body structure, responsibilities, and accountabilities.</t>
  </si>
  <si>
    <t xml:space="preserve">EQR.19 </t>
  </si>
  <si>
    <t xml:space="preserve">WFM.01 </t>
  </si>
  <si>
    <t xml:space="preserve">The PHC staffing plan matches the PHC’s mission and professional practice recommendations. </t>
  </si>
  <si>
    <t xml:space="preserve">EQR.20 </t>
  </si>
  <si>
    <t xml:space="preserve">WFM.04 </t>
  </si>
  <si>
    <t xml:space="preserve">The PHC has a staff file for each workforce member. </t>
  </si>
  <si>
    <t xml:space="preserve">EQR.21 </t>
  </si>
  <si>
    <t xml:space="preserve">WFM.05 </t>
  </si>
  <si>
    <t xml:space="preserve">All PHC staff undergo a formal orientation program. </t>
  </si>
  <si>
    <t xml:space="preserve">EQR.22 </t>
  </si>
  <si>
    <t xml:space="preserve">IMT.05 </t>
  </si>
  <si>
    <t xml:space="preserve">Patient’s medical record and information are protected from loss, destruction, tampering, and unauthorized access or use. </t>
  </si>
  <si>
    <t xml:space="preserve">EQR.23 </t>
  </si>
  <si>
    <t xml:space="preserve">IMT.07 </t>
  </si>
  <si>
    <t>The patient’s medical record is managed to ensure effective patient care.</t>
  </si>
  <si>
    <t xml:space="preserve">EQR.24 </t>
  </si>
  <si>
    <t>IMT.11</t>
  </si>
  <si>
    <t>Response to planned and unplanned downtime of data systems is tested and evaluated.</t>
  </si>
  <si>
    <t xml:space="preserve">QPI.06 </t>
  </si>
  <si>
    <t xml:space="preserve">An incident-reporting system is developed. </t>
  </si>
  <si>
    <t xml:space="preserve">EQR.26 </t>
  </si>
  <si>
    <t>QPI.07</t>
  </si>
  <si>
    <t xml:space="preserve">The PHC defines, investigates, analyzes and reports sentinel events and takes corrective actions to prevent harm and recurrence. </t>
  </si>
  <si>
    <t xml:space="preserve"> Responsible staff is trained on approved policy. </t>
  </si>
  <si>
    <t xml:space="preserve"> The PHC has at least one functioning pre-vacuum class B sterilizer. </t>
  </si>
  <si>
    <t xml:space="preserve"> The referral order is clearly recorded in the patient's medical record. </t>
  </si>
  <si>
    <t xml:space="preserve"> Trained individuals are responsible for the management of cardio-pulmonary arrests with evidence of training on basic life support.</t>
  </si>
  <si>
    <t xml:space="preserve"> Healthcare providers educate parents about immunization in general terms and question parents about contraindications and, before vaccinating a child, inform them in specific terms about the risks, benefits and potential adverse events of the vaccinations their child is to receive. </t>
  </si>
  <si>
    <t xml:space="preserve"> Written vaccination protocols are available at all locations where vaccines are administered. </t>
  </si>
  <si>
    <t xml:space="preserve"> Recurrent antenatal visits schedule and care are performed, tracked, and recorded. </t>
  </si>
  <si>
    <t xml:space="preserve"> Each procedure includes all the required elements from a) through f) in the intent </t>
  </si>
  <si>
    <t xml:space="preserve"> Intravenous bottles are not used interchangeably between patients, usage of multi-dose vials is performed as per approved procedures and usage of single dose vials is done whenever possible. </t>
  </si>
  <si>
    <t xml:space="preserve"> The PHC has vision and mission statements approved by the governing body and are visible in public areas to staff, patients, and visitors.</t>
  </si>
  <si>
    <t xml:space="preserve"> Staff files are confidential and protected. </t>
  </si>
  <si>
    <t xml:space="preserve"> Medical records storage areas implement measures to ensure medical information integrity. </t>
  </si>
  <si>
    <t xml:space="preserve"> A patient’s medical record is initiated with a unique identifier for every patient evaluated or treated. </t>
  </si>
  <si>
    <t xml:space="preserve"> The staff is trained in response to the downtime program. </t>
  </si>
  <si>
    <t xml:space="preserve"> All sentinel events are communicated to GAHAR within 48 hours of the event or becoming aware of the event. </t>
  </si>
  <si>
    <t>The referral sheets are complete with all the required elements from i) to viii) in the intent and kept in the medical record.</t>
  </si>
  <si>
    <t>Age-appropriate emergency equipment, medications, and supplies are available throughout the PHC.</t>
  </si>
  <si>
    <t xml:space="preserve">Healthcare professionals administer simultaneously all vaccine doses for which a child is eligible at the time of each visit, except when contraindicated. </t>
  </si>
  <si>
    <t xml:space="preserve">Patients are educated about the risks and benefits of vaccination in easy-to-understand language. </t>
  </si>
  <si>
    <t>Staff are trained and knowledgeable of the contents of procedure manuals</t>
  </si>
  <si>
    <t xml:space="preserve">Cleaning activities and times are listed for each area and include all elements mentioned in the intent from a) through c). </t>
  </si>
  <si>
    <t xml:space="preserve">The governing body has defined its responsibilities and accountabilities towards the PHC’s principal stakeholders as mentioned in the intent from a) to f) and has a process for resource allocation that includes clear criteria for selection and prioritization. </t>
  </si>
  <si>
    <t>Staff files include all the required records, including from i) through viii), as mentioned in the intent.</t>
  </si>
  <si>
    <t xml:space="preserve">When an integrity issue is identified, actions are taken to maintain integrity. </t>
  </si>
  <si>
    <t xml:space="preserve">The patient’s medical record contents, format, and location of entries are standardized. </t>
  </si>
  <si>
    <t xml:space="preserve">The PHC tests the program at least annually to ensure its effectiveness. </t>
  </si>
  <si>
    <t>The root cause analysis identifies the main reason(s) behind the event and the leaders take corrective action plans to prevent recurrence in the future.</t>
  </si>
  <si>
    <t>The PHC has an approved policy guiding the process of managing patients' complaints and suggestions as mentioned in the intent from a) through e).</t>
  </si>
  <si>
    <t xml:space="preserve">The vaccination room is easily accessible, separate room of suitable area with separate entrance and exit doors. </t>
  </si>
  <si>
    <t>The laboratory has a written procedure available to relevant staff for each analytical test method that addresses all elements mentioned in the intent from a) through e).</t>
  </si>
  <si>
    <t xml:space="preserve">The staffing plan matches the mission, strategic, and operational plans. </t>
  </si>
  <si>
    <t xml:space="preserve">The general orientation program is performed, and it includes at least the elements from a) through e) in the intent. </t>
  </si>
  <si>
    <t>The PHC has an approved incident-reporting policy that includes items from a) through e) in the intent.</t>
  </si>
  <si>
    <t>Staff is aware of the complaints policy.</t>
  </si>
  <si>
    <t xml:space="preserve">There are hand hygiene facilities, cooling box, ice packs, refrigerator, thermometer, and refrigerator temperature monitoring sheet. </t>
  </si>
  <si>
    <t xml:space="preserve">Laboratory staff are trained and updated about the technical laboratory procedure. </t>
  </si>
  <si>
    <t xml:space="preserve">Life-supporting medications are appropriately available and accessible when required. </t>
  </si>
  <si>
    <t xml:space="preserve">The staffing plan complies with laws, regulations, and recommendations of professional practice. </t>
  </si>
  <si>
    <t xml:space="preserve">Service/unit orientation program is performed, and it includes at least the elements from f) through h) in the intent. </t>
  </si>
  <si>
    <t xml:space="preserve">All staff are aware of the incident-reporting system, including contracted and outsourced services. </t>
  </si>
  <si>
    <t xml:space="preserve">The PHC allows the complaining process to be publicly available. </t>
  </si>
  <si>
    <t xml:space="preserve">Responsible staff members are trained on vaccination procedures. </t>
  </si>
  <si>
    <t xml:space="preserve">Life-supporting medications are uniformly stored in all locations. </t>
  </si>
  <si>
    <t xml:space="preserve">The staffing plan identifies the estimated needed staff numbers including independent practitioner, skills and to meet the PHC needs. </t>
  </si>
  <si>
    <t xml:space="preserve">Job specific orientation program is performed, and it includes at least the elements from i) through l) in the intent. </t>
  </si>
  <si>
    <t>Reported incidents are investigated, and corrective actions are taken within the defined timeframe.</t>
  </si>
  <si>
    <t xml:space="preserve"> Patients and families are allowed to provide suggestions and complaints. </t>
  </si>
  <si>
    <t xml:space="preserve"> Coverage percentage of each vaccination in the national immunization schedule is periodically calculated and recorded including the rate of immunization defaulters.</t>
  </si>
  <si>
    <t xml:space="preserve"> Life-supporting medications are replaced within a predefined timeframe when used, damaged, or outdated.</t>
  </si>
  <si>
    <t xml:space="preserve"> The staffing plan is monitored and reviewed at least annually. </t>
  </si>
  <si>
    <t xml:space="preserve"> All new staff members, including contracted and outsourced staff, attend the orientation program regardless of employment terms. </t>
  </si>
  <si>
    <t xml:space="preserve"> The PHC communicates with patient’s/services users on any related adverse events they are affected by and provides both immediate and ongoing assistance.</t>
  </si>
  <si>
    <t>Complaints and suggestions are investigated &amp; analyzed by the PHC and resolved in a defined timeframe.</t>
  </si>
  <si>
    <t xml:space="preserve">Orientation program completion is recorded in the staff file. </t>
  </si>
  <si>
    <t>The PHC provides emotional, psychological, and professional support to staff affected by adverse events.</t>
  </si>
  <si>
    <t xml:space="preserve">الإدارة العامة للدعم الفني للمنشأت الصحية General Administration Of Technical Support For Healthcare Facilities </t>
  </si>
  <si>
    <t>&lt;80% &gt;=50%</t>
  </si>
  <si>
    <t>غير قابل للتطبيق</t>
  </si>
  <si>
    <t xml:space="preserve">Waiting spaces are lit, ventilated, clean, and safe. </t>
  </si>
  <si>
    <t xml:space="preserve">The PHC has an approved policy for granting access to patients that addresses all elements mentioned in the intent from a) through d). </t>
  </si>
  <si>
    <t xml:space="preserve">The PHC has an approved referral policy that addresses all elements mentioned in the intent from a) through e). </t>
  </si>
  <si>
    <t>The PHC has an approved policy that addresses all the elements mentioned in the intent from a) through h).</t>
  </si>
  <si>
    <t xml:space="preserve">The PHC has an approved policy and procedures to guide the process of paediatric immunization as addressed in the intent from point a) through i). </t>
  </si>
  <si>
    <t xml:space="preserve">The PHC has an approved policy to ensure safe and effective adult immunization. </t>
  </si>
  <si>
    <t xml:space="preserve"> All physicians and nurses are trained on child health programs and clinical guidelines.</t>
  </si>
  <si>
    <t xml:space="preserve"> Any child less than five years old is checked for his immunization status, and results are recorded in the patient’s medical record.</t>
  </si>
  <si>
    <t xml:space="preserve">The PHC maternity health program policy and procedure to ensure safe and effective maternal health care that covers items mentioned from a) through f). </t>
  </si>
  <si>
    <t>High-risk pregnancies are managed or referred according to clinical guidelines.</t>
  </si>
  <si>
    <t xml:space="preserve"> Reproductive Health education needed messages, material, and tools are available.</t>
  </si>
  <si>
    <t xml:space="preserve">The medical imaging service has a written procedure for each study type. </t>
  </si>
  <si>
    <t>Appropriate pre-examination processes are implemented, including complete requesting forms, proper patient identification, proper sampling techniques, proper sample labeling and proper sample transportation.</t>
  </si>
  <si>
    <t xml:space="preserve"> Appropriate examination processes are implemented, including documentation of examination procedures and identification of biological reference intervals.</t>
  </si>
  <si>
    <t>Appropriate post examination processes are implemented including the process of sample storage, defined retention time of laboratory results, and release of reports to the authorized recipients.</t>
  </si>
  <si>
    <t>The PHC has an approved policy to guide life supporting medications availability that addresses at least all elements mentioned in the intent from a) through c).</t>
  </si>
  <si>
    <t>The PHC provides PPE, detergents, antiseptics, and disinfectants that are readily available, easily accessible, with standardized product specifications needed for the task.</t>
  </si>
  <si>
    <t xml:space="preserve">The governing body structure is represented in the PHC chart. </t>
  </si>
  <si>
    <t xml:space="preserve">The PHC has an approved policy that addresses at least elements from a) through f) in the intent. </t>
  </si>
  <si>
    <t>Medical records and information are secured and protected at all times.</t>
  </si>
  <si>
    <t>The PHC has an approved policy that includes all the points in the intent from a) through e).</t>
  </si>
  <si>
    <t xml:space="preserve">There is a program for response to planned and unplanned downtime. </t>
  </si>
  <si>
    <t xml:space="preserve">The PHC has a sentinel events management policy covering the intent from a) through f), and leaders are aware of the policy requirements. </t>
  </si>
  <si>
    <t xml:space="preserve">Waiting spaces are planned to accommodate the expected number of patients and family. </t>
  </si>
  <si>
    <t xml:space="preserve">Patients are made aware of the available services, including operating hours, types of services, cost of each service (when relevant), and access path. </t>
  </si>
  <si>
    <t xml:space="preserve">All staff members involved in the referral of patients are aware of the PHC referral policy. </t>
  </si>
  <si>
    <t>Responsible staff members are aware of the PHC policy.</t>
  </si>
  <si>
    <t>Emergency equipment and supplies are checked daily and replaced after use.</t>
  </si>
  <si>
    <t>Management of cardio-pulmonary arrests is recorded in the patient’s medical record</t>
  </si>
  <si>
    <t xml:space="preserve">Healthcare providers utilize all clinical encounters to screen and, when indicated, vaccinate children. </t>
  </si>
  <si>
    <t>Healthcare professionals report adverse events following vaccination promptly, accurately, and completely.</t>
  </si>
  <si>
    <t xml:space="preserve">Healthcare professionals are aware of the approved policy. </t>
  </si>
  <si>
    <t xml:space="preserve">Vaccination records for patients are accurate and easily accessible. </t>
  </si>
  <si>
    <t> Every child is screened for development using an assessment chart with development milestones (motor, language, cognitive, social, and psychological), and results are recorded in the child’s medical record.</t>
  </si>
  <si>
    <t>All staff are trained in maternal health programs and risk factors detection.</t>
  </si>
  <si>
    <t>Postpartum care is given to both mother and newborn, and recorded.</t>
  </si>
  <si>
    <t xml:space="preserve">   The PHC has an approved policy and procedure for reproductive health and family planning that covers all elements mentioned in the intent from a) through f). </t>
  </si>
  <si>
    <t>Responsible staff are trained on reproductive health and family planning services as per the scope of services.</t>
  </si>
  <si>
    <t xml:space="preserve">Available reproductive health services are performed according to approved policies. </t>
  </si>
  <si>
    <t>Procedure manuals are readily available for the medical imaging staff members.</t>
  </si>
  <si>
    <t xml:space="preserve">The procedures are consistently followed </t>
  </si>
  <si>
    <t xml:space="preserve">Respiratory hygiene/cough etiquette posters are displayed at appropriate places. </t>
  </si>
  <si>
    <t xml:space="preserve">All medical procedures are performed in an environment that does not pose a risk of infection. </t>
  </si>
  <si>
    <t xml:space="preserve">  The PHC has an approved policy to guide the process of disinfection and sterilization that addresses all element in the intent from a) through g). </t>
  </si>
  <si>
    <t xml:space="preserve">    Laws and regulations, Spaulding classification, and manufacturer’s requirements and recommendations guide sterilization or disinfection. </t>
  </si>
  <si>
    <t xml:space="preserve">  There is a physical separation between the contaminated and clean areas. </t>
  </si>
  <si>
    <t xml:space="preserve">The governing body meets at predefined intervals, and minutes of meetings are recorded. </t>
  </si>
  <si>
    <t xml:space="preserve">The strategic plan, operational plans, budget, quality improvement, and risk management programs are approved, monitored, and updated by the governing body. </t>
  </si>
  <si>
    <t xml:space="preserve">Staff members who are involved in creation, storage, and use of staff files are aware of the management of staff files policy. </t>
  </si>
  <si>
    <t>Staff files are disposed of as per the management of staff files policy.</t>
  </si>
  <si>
    <t xml:space="preserve">Medical records and information are secured in all places, including clinics and the medical records archiving unit. </t>
  </si>
  <si>
    <t xml:space="preserve">All staff who are using patient’s medical record are aware of the policy requirements. </t>
  </si>
  <si>
    <t xml:space="preserve">The patients’ medical records are available when needed by a healthcare professional and contain up-to-date information within an appropriate time frame. </t>
  </si>
  <si>
    <t>There is a medical record tracking system that facilitates the identification of medical records current location.</t>
  </si>
  <si>
    <t xml:space="preserve">The program includes a downtime recovery process. </t>
  </si>
  <si>
    <t>All sentinel events are analyzed and communicated by a root cause analysis in a time period specified by leadership that does not exceed 45 days from the date of the event or when made aware of the event.</t>
  </si>
  <si>
    <t xml:space="preserve">Patients and families receive feedback about their complaints or suggestions within approved timeframes and according to the level of urgency of the complaint. </t>
  </si>
  <si>
    <t xml:space="preserve">The PHC has a child health program that covers all components mentioned in the intent from a) through h). </t>
  </si>
  <si>
    <t>Every child is checked for growth and development using growth charts, and results are recorded in the child’s medical record.</t>
  </si>
  <si>
    <t xml:space="preserve">Waiting spaces provide access to satisfy basic human needs such as toilets and potable water. </t>
  </si>
  <si>
    <t>The PHC grants patients access to its services according to applicable laws and regulations and pre-set eligibility criteria.</t>
  </si>
  <si>
    <t>Patients are referred and/or transferred to other healthcare organizations when the PHC’s scope of service does not match their healthcare needs.</t>
  </si>
  <si>
    <t xml:space="preserve">The PHC defines a system for informing patients and families about services that is suitable for different literacy levels and is available at points of contact and public areas. </t>
  </si>
  <si>
    <t>The referral feedback is reviewed, signed, and recorded in the patient’s medical record.</t>
  </si>
  <si>
    <t>The governing body members and PHC leaders are aware of the process of communication and approve the communication channels.</t>
  </si>
  <si>
    <t>جميع العاملين</t>
  </si>
  <si>
    <t xml:space="preserve">مراجعة الملف الطبي </t>
  </si>
  <si>
    <t xml:space="preserve">مقابلة مع المرضى وذويهم </t>
  </si>
  <si>
    <t>المواد التثقيفية للمرضي</t>
  </si>
  <si>
    <t>الملف الطبي</t>
  </si>
  <si>
    <t>اماكن الانتظار</t>
  </si>
  <si>
    <t>اماكن الانتظار ( حمام - مياة للشرب)</t>
  </si>
  <si>
    <t>المرضي</t>
  </si>
  <si>
    <t xml:space="preserve">العاملين ذوى الصلة </t>
  </si>
  <si>
    <t>المرضى</t>
  </si>
  <si>
    <t>المرضى و عائلاتهم</t>
  </si>
  <si>
    <t xml:space="preserve">مقابلة المرضى او ذويهم </t>
  </si>
  <si>
    <t xml:space="preserve"> </t>
  </si>
  <si>
    <t>مكتمل</t>
  </si>
  <si>
    <t>المرضي و ذويهم</t>
  </si>
  <si>
    <t>اللوحات الارشاديه و قائمه الأسعار</t>
  </si>
  <si>
    <t>مناطق الدخول</t>
  </si>
  <si>
    <t>نموذج الاحاله</t>
  </si>
  <si>
    <t>مقدمي الخدمة</t>
  </si>
  <si>
    <t>نموذج الاحاله بملف المريض الطبي</t>
  </si>
  <si>
    <t>ملف المريض الطبي</t>
  </si>
  <si>
    <t>نموذج التغذيه الراجعه بملف المريض الطبي</t>
  </si>
  <si>
    <t>مقدمي الخدمة  المشاركين بالانعاش القلبي الرئوي</t>
  </si>
  <si>
    <t xml:space="preserve">ملف المريض </t>
  </si>
  <si>
    <t>غرفة التطعيمات</t>
  </si>
  <si>
    <t>سجلات متابعة حراره الثلاجات</t>
  </si>
  <si>
    <t>محتويات الغرفة</t>
  </si>
  <si>
    <t>سجلات التطعيمات</t>
  </si>
  <si>
    <t xml:space="preserve">تعليمات المتابعة </t>
  </si>
  <si>
    <t>ذوي الأطفال</t>
  </si>
  <si>
    <t>تثقيف ذوي الأطفال</t>
  </si>
  <si>
    <t>سجل التطعيمات</t>
  </si>
  <si>
    <t>أعطاء التطعيمات</t>
  </si>
  <si>
    <t>التقارير</t>
  </si>
  <si>
    <t>البروتكولات</t>
  </si>
  <si>
    <t xml:space="preserve"> - نماذج التثقيف</t>
  </si>
  <si>
    <t>تقديم التثقيف الصحي</t>
  </si>
  <si>
    <t>سهولة الوصول للسجل</t>
  </si>
  <si>
    <t>ادلة العمل - سجل التطعيمات للحوامل</t>
  </si>
  <si>
    <t xml:space="preserve">وثائق التدريب - </t>
  </si>
  <si>
    <t>الاطباء - التمريض</t>
  </si>
  <si>
    <t>ملف الطفل الطبي (نماذج تقييم النمو)</t>
  </si>
  <si>
    <t>ملف الطفل الطبي (نماذج التطور)</t>
  </si>
  <si>
    <t>التطبيق</t>
  </si>
  <si>
    <t>ملف الطفل الطبي (نموذج التطعيمات)</t>
  </si>
  <si>
    <t>العاملين</t>
  </si>
  <si>
    <t>الملف  الطبي</t>
  </si>
  <si>
    <t>الملف  الطبي (نموذج رعايه مابعد الولاده)</t>
  </si>
  <si>
    <t>تقارير جمع و تحليل البيانات</t>
  </si>
  <si>
    <t>خدمات الصحة الإنجابية</t>
  </si>
  <si>
    <t xml:space="preserve"> - وثائق التثقيف</t>
  </si>
  <si>
    <t>مكان الخدمات الصحة الانجابية</t>
  </si>
  <si>
    <t>إجراءات خدمات الاشعه</t>
  </si>
  <si>
    <t>أتاحة أدلة العمل</t>
  </si>
  <si>
    <t>تطبيق الاجراءات</t>
  </si>
  <si>
    <t>أجراءات المعمل</t>
  </si>
  <si>
    <t>توافر الاجراءات  الفنية</t>
  </si>
  <si>
    <t>نماذج طلب العينات</t>
  </si>
  <si>
    <t>تعريف المريض - سحب العينات - تعريف العينات- نقل العينات</t>
  </si>
  <si>
    <t>تخزين العينات طبقا للشروط والسياسة</t>
  </si>
  <si>
    <t>اجراءات مراقبة الجودة</t>
  </si>
  <si>
    <t>تطبيق الاجراء</t>
  </si>
  <si>
    <t>الصيدلي - مقدم الخدمة</t>
  </si>
  <si>
    <t xml:space="preserve">وثائق الاستعاضة </t>
  </si>
  <si>
    <t>توافر المستلزمات  طبقا للاستخدام المطلوب</t>
  </si>
  <si>
    <t>توافر البوسترات</t>
  </si>
  <si>
    <t>مسئول مكافحة العدوي - عمال النظافة</t>
  </si>
  <si>
    <t>مسئول مكافحة العدوي - مقدمي الخدمة</t>
  </si>
  <si>
    <t>وثائق التدريب</t>
  </si>
  <si>
    <t>معقم واحد على الأقل من الفئة ب</t>
  </si>
  <si>
    <t xml:space="preserve">مسئول التعقيم </t>
  </si>
  <si>
    <t>إجراءات التعقيم و التطهير</t>
  </si>
  <si>
    <t xml:space="preserve">وجود الفاصل المادي </t>
  </si>
  <si>
    <t>تطبيق التخزين الامن</t>
  </si>
  <si>
    <t>الهيكل التنظيمي</t>
  </si>
  <si>
    <t>محاضر الاجتماعات - التوصيات</t>
  </si>
  <si>
    <t>الرؤيه و الرساله</t>
  </si>
  <si>
    <t>معتمد ومعلن في الاماكن</t>
  </si>
  <si>
    <t xml:space="preserve">مهام مجلس الادارة - اولويات الاختيار والتفضيل </t>
  </si>
  <si>
    <t>الهيئة الحاكمة</t>
  </si>
  <si>
    <t>رؤساء الأقسام</t>
  </si>
  <si>
    <t>مسئول الموارد البشرية -العاملين</t>
  </si>
  <si>
    <t>قائمة بالمسموح لهم الاطلاع على الملفات</t>
  </si>
  <si>
    <t>حمايه وسريه الملفات</t>
  </si>
  <si>
    <t>ملفات العاملين</t>
  </si>
  <si>
    <t>خطة التوظيف - الخطط التشغيلية - الخطة الاستراتيجية</t>
  </si>
  <si>
    <t xml:space="preserve">اللوائح والقوانين -خطة التوظيف </t>
  </si>
  <si>
    <t>خطة التوظيف</t>
  </si>
  <si>
    <t>مسئول الموارد البشرية</t>
  </si>
  <si>
    <t>تقارير التقييم السنوى للخطة</t>
  </si>
  <si>
    <t>مسئول الموارد البشرية - الادارة</t>
  </si>
  <si>
    <t>برنامج التهيئة العام</t>
  </si>
  <si>
    <t xml:space="preserve">برنامج تهيئة الأقسام </t>
  </si>
  <si>
    <t>برنامج التهيئة الوظيفى المحدد</t>
  </si>
  <si>
    <t xml:space="preserve">ملف العاملين </t>
  </si>
  <si>
    <t xml:space="preserve">العاملين -مسؤل القسم </t>
  </si>
  <si>
    <t>الشخص المسئول</t>
  </si>
  <si>
    <t>حمايه و تأمين الملفات</t>
  </si>
  <si>
    <t>مناطق تقديم الرعايه للمريض و الأقسام</t>
  </si>
  <si>
    <t>قسم تخزين الملفات الطبيه</t>
  </si>
  <si>
    <t>الاجراءات التصحيحية</t>
  </si>
  <si>
    <t xml:space="preserve"> جميع العاملين </t>
  </si>
  <si>
    <t xml:space="preserve">الملف الطبى </t>
  </si>
  <si>
    <t>الملف الطبى (نماذج و محتويات الملف)</t>
  </si>
  <si>
    <t xml:space="preserve">مسئول السجلات الطبية-مقدمى الخدمة  </t>
  </si>
  <si>
    <t>توافر الملف الطبي عند الاحتياج</t>
  </si>
  <si>
    <t>نظام التتبع (سجل حركة الملف)</t>
  </si>
  <si>
    <t xml:space="preserve">البرنامج </t>
  </si>
  <si>
    <t xml:space="preserve">العاملين  </t>
  </si>
  <si>
    <t xml:space="preserve">الاختبار السنوى </t>
  </si>
  <si>
    <t>عرض نتائج التقارير للمرضى</t>
  </si>
  <si>
    <t>الخطة التصحيحة</t>
  </si>
  <si>
    <t>تطبيق الإجراءات</t>
  </si>
  <si>
    <t>مسئول الجودة - الادارة</t>
  </si>
  <si>
    <t>GSR</t>
  </si>
  <si>
    <t>patient centeredess culture</t>
  </si>
  <si>
    <t>Access, continuity, and transition of care</t>
  </si>
  <si>
    <t>Integrated care delivery</t>
  </si>
  <si>
    <t>Diagnostic and ancillary services</t>
  </si>
  <si>
    <t>Surgical and Invasive Procedures</t>
  </si>
  <si>
    <t>Medication management and safety</t>
  </si>
  <si>
    <t xml:space="preserve">Environmental and Facility Safety </t>
  </si>
  <si>
    <t>Infection Prevention and Control</t>
  </si>
  <si>
    <t>Organization Governance and Management</t>
  </si>
  <si>
    <t>Community Assessment and Involvement</t>
  </si>
  <si>
    <t>Workforce Management</t>
  </si>
  <si>
    <t>Information Management and Technology</t>
  </si>
  <si>
    <t>Quality and Performance Improvement</t>
  </si>
  <si>
    <t>a</t>
  </si>
  <si>
    <t>n</t>
  </si>
  <si>
    <t>o</t>
  </si>
  <si>
    <t>p</t>
  </si>
  <si>
    <t>q</t>
  </si>
  <si>
    <t>r</t>
  </si>
  <si>
    <t>s</t>
  </si>
  <si>
    <t>chapter</t>
  </si>
  <si>
    <t>خطة لتحسين الأداء و سلامة المرضى</t>
  </si>
  <si>
    <t>قائمة معتمدة</t>
  </si>
  <si>
    <t>مستند معتمد</t>
  </si>
  <si>
    <t xml:space="preserve">برناكج /خطة </t>
  </si>
  <si>
    <t>سياسة</t>
  </si>
  <si>
    <t>خطة إدارة المعلومات</t>
  </si>
  <si>
    <t>برناكج</t>
  </si>
  <si>
    <t>برناكج التهيئة</t>
  </si>
  <si>
    <t>برناكج التدريب المستمر</t>
  </si>
  <si>
    <t>تقييم أداء وكفاءة العاملين</t>
  </si>
  <si>
    <t>تقييم أداء وكفاءة الطاقم الطبي</t>
  </si>
  <si>
    <t>برنامج معتمد للمشاركة الاجتماعية</t>
  </si>
  <si>
    <t>برنامج التثقيف الصحى</t>
  </si>
  <si>
    <t>برنامج التغذية</t>
  </si>
  <si>
    <t xml:space="preserve"> مستند معتمد للحصول على البيانات المتعلقة بالملامح المجتمعية وتحديثها</t>
  </si>
  <si>
    <t>مستند معتمد للتعاون مع تلك الوكالات التي يمكنها إجراء التغييرات</t>
  </si>
  <si>
    <t>توظيف وظيفى معتمد</t>
  </si>
  <si>
    <t>برنامج</t>
  </si>
  <si>
    <t>خطة الاستراتيجية</t>
  </si>
  <si>
    <t>خطة التشغيلية</t>
  </si>
  <si>
    <t>خطة</t>
  </si>
  <si>
    <t>مستند  معتمد بتقييم المخاطر</t>
  </si>
  <si>
    <t xml:space="preserve"> self-assessment tool for provisionalaccreditation requirements for PHC2025         2025 أداة التقييم الذاتي لمتطلبات الاعتماد المبدئي لمراكز ووحدات الرعاية الاولية </t>
  </si>
  <si>
    <t xml:space="preserve">                   self-assessment tool for provisional  accreditation requirements for PHC2025          2025  أداة التقييم الذاتي لمتطلبات الاعتماد المبدئي لمراكز ووحدات الرعاية الاولية              </t>
  </si>
  <si>
    <t>QPI.08 
Sustained improvement activities</t>
  </si>
  <si>
    <t xml:space="preserve">QPI.07 / EQR.26
Sentinel events  </t>
  </si>
  <si>
    <t xml:space="preserve">QPI.06 / EQR.25
Incident reporting system  </t>
  </si>
  <si>
    <t xml:space="preserve">QPI.05
Risk Management Program  </t>
  </si>
  <si>
    <t xml:space="preserve">QPI.02
Performance Measures  </t>
  </si>
  <si>
    <t xml:space="preserve">QPI.01
Quality improvement Plan  </t>
  </si>
  <si>
    <t xml:space="preserve">QPI.03
Data collection, review, aggregation and analysis  
</t>
  </si>
  <si>
    <t xml:space="preserve">QPI.04
Data validation. 
</t>
  </si>
  <si>
    <t xml:space="preserve">IMT.11 / EQR.24
Downtime of data systems   </t>
  </si>
  <si>
    <t xml:space="preserve">IMT.09
Medical Record Review process  </t>
  </si>
  <si>
    <t xml:space="preserve">
IMT.08
Patient’s medical record usage
</t>
  </si>
  <si>
    <t xml:space="preserve">IMT.07 / EQR.23
Medical record management  </t>
  </si>
  <si>
    <t xml:space="preserve">IMT.06
Retention of Data and Information  
</t>
  </si>
  <si>
    <t xml:space="preserve">IMT.04
Confidentiality and Security of data 
</t>
  </si>
  <si>
    <t xml:space="preserve">IMT.03 / GSR.29
Use of symbols and abbreviations  </t>
  </si>
  <si>
    <t xml:space="preserve">IMT.02
Document control system  
</t>
  </si>
  <si>
    <t xml:space="preserve">WFM.08
Clinical Privileges  
</t>
  </si>
  <si>
    <t xml:space="preserve">WFM.07
Staff Performance Evaluation  
</t>
  </si>
  <si>
    <t xml:space="preserve">WFM.05 / EQR.21
Orientation program </t>
  </si>
  <si>
    <t xml:space="preserve"> WFM.04 / EQR.20
Staff files  </t>
  </si>
  <si>
    <t xml:space="preserve">WFM.03
Recruitment  
</t>
  </si>
  <si>
    <t xml:space="preserve">WFM.02
Job description  </t>
  </si>
  <si>
    <t xml:space="preserve">WFM.01 / EQR.19
Staffing plan  </t>
  </si>
  <si>
    <t xml:space="preserve">CAI.07
Safe water supply </t>
  </si>
  <si>
    <t xml:space="preserve">CAI.06
Surveillance and reporting  </t>
  </si>
  <si>
    <t xml:space="preserve">CAI.05
Proper nutrition  </t>
  </si>
  <si>
    <t xml:space="preserve">CAI.04
Health education  </t>
  </si>
  <si>
    <t xml:space="preserve">CAI.03
PHC advertisement </t>
  </si>
  <si>
    <t xml:space="preserve">CAI.02
Planning for community involvement   </t>
  </si>
  <si>
    <t xml:space="preserve">CAI.01
Community profile  </t>
  </si>
  <si>
    <t xml:space="preserve">IMT.01
Information management plan  
</t>
  </si>
  <si>
    <t>WFM.06
Continuous Education Program</t>
  </si>
  <si>
    <t xml:space="preserve">OGM.13
Staff Health  </t>
  </si>
  <si>
    <t xml:space="preserve">OGM.11
Positive Workplace Culture  </t>
  </si>
  <si>
    <t xml:space="preserve">OGM.10
Ethical management  </t>
  </si>
  <si>
    <t>OGM.09
Contract management</t>
  </si>
  <si>
    <t xml:space="preserve">OGM.09
Contract management </t>
  </si>
  <si>
    <t xml:space="preserve">OGM.08
Billing system </t>
  </si>
  <si>
    <t>OGM.07
Stock management</t>
  </si>
  <si>
    <t xml:space="preserve">OGM.06
Operational Planning  </t>
  </si>
  <si>
    <t xml:space="preserve">OGM.05
Strategic Planning  </t>
  </si>
  <si>
    <t xml:space="preserve">OGM.04
PHC leaders </t>
  </si>
  <si>
    <t xml:space="preserve">OGM.03
Clinical governance program  </t>
  </si>
  <si>
    <t xml:space="preserve">OGM.02
PHC Director  </t>
  </si>
  <si>
    <t xml:space="preserve">OGM.01
Governing body structure and responsibilities  </t>
  </si>
  <si>
    <t xml:space="preserve">IPC.09
Laundry service, textile  </t>
  </si>
  <si>
    <t xml:space="preserve">IPC.07 / EQR.17
Disinfection, Sterilization  </t>
  </si>
  <si>
    <t xml:space="preserve">IPC.04 / GSR.20
Hand Hygiene  </t>
  </si>
  <si>
    <t xml:space="preserve">IPC.02
IPC program, risk assessment, guidelines  </t>
  </si>
  <si>
    <t xml:space="preserve">EFS.13
Environmental Sustainability, Green Healthcare  </t>
  </si>
  <si>
    <t xml:space="preserve">EFS.12
Disaster Plan  </t>
  </si>
  <si>
    <t xml:space="preserve">EFS.11 / GSR.19
Utilities Management Plan  </t>
  </si>
  <si>
    <t xml:space="preserve">EFS.10 / GSR.18
Medical Equipment Plan  </t>
  </si>
  <si>
    <t xml:space="preserve">EFS.09
Security Plan  </t>
  </si>
  <si>
    <t xml:space="preserve">EFS.08
Pre-Construction risk assessment (Risk assessment) </t>
  </si>
  <si>
    <t xml:space="preserve">EFS.07 / GSR.17
Safety Management Plan  </t>
  </si>
  <si>
    <t xml:space="preserve">EFS.06 / GSR.16
Hazardous materials safety  </t>
  </si>
  <si>
    <t xml:space="preserve">EFS.05
Smoking-Free Environment  </t>
  </si>
  <si>
    <t xml:space="preserve">EFS.04 / GSR.15
Fire drills  </t>
  </si>
  <si>
    <t>SIP.03 / GSR.07
Surgical Site Marking</t>
  </si>
  <si>
    <t>SIP.04 / GSR.08
Pre-operative Checklist</t>
  </si>
  <si>
    <t>SIP.05 / GSR.09
Time out</t>
  </si>
  <si>
    <t xml:space="preserve">سياسة </t>
  </si>
  <si>
    <t>ترخيص المصاعد (إن وجدت)</t>
  </si>
  <si>
    <t>ترخيص المولدات الكهربائية (طبقاً للمادة 2 والمادة 3 من القانون رقم 55 لسنة 1977 في شأن إقامة وإدارة الآلات الحرارية والمراجل البخارية)</t>
  </si>
  <si>
    <t>GSR.01</t>
  </si>
  <si>
    <t xml:space="preserve"> ACT.03</t>
  </si>
  <si>
    <t xml:space="preserve"> Accurate patient identification using at least two identifiers to identify the patient </t>
  </si>
  <si>
    <t xml:space="preserve"> All healthcare professionals are aware of the PHC policy. 
</t>
  </si>
  <si>
    <t>تعريف المريض عن طريق جميع المتعاملين مع المريض</t>
  </si>
  <si>
    <t xml:space="preserve"> Patient identifiers are recorded in the patient’s medical record. 
</t>
  </si>
  <si>
    <t xml:space="preserve"> The PHC monitors the reported data on patient’s identification process and takes actions to control or improve the process as appropriate.</t>
  </si>
  <si>
    <t>تقارير التتبع وجمع وتحليل البيانات و مشاريع التحسين</t>
  </si>
  <si>
    <t>مسئول الجودة - مسئول جمع البيانات</t>
  </si>
  <si>
    <t>تطبيق مشاريع التحسين</t>
  </si>
  <si>
    <t>GSR.02</t>
  </si>
  <si>
    <t>ICD.11</t>
  </si>
  <si>
    <t xml:space="preserve"> All verbal orders and telephone orders are recorded in the patient’s medical record within a predefined timeframe. 
</t>
  </si>
  <si>
    <t>ملف المريض (الاوامر التليفونية والشفهية)</t>
  </si>
  <si>
    <t>الفريق الطبي</t>
  </si>
  <si>
    <t xml:space="preserve"> The PHC monitors the reported data of verbal and telephone orders and takes actions to control or improve the process as appropriate.</t>
  </si>
  <si>
    <t>تقارير التتبع وجمع وتحليل البيانات و الخطط التصحيحية, مشاريع التحسين</t>
  </si>
  <si>
    <t>الجودة</t>
  </si>
  <si>
    <t>GSR.03</t>
  </si>
  <si>
    <t xml:space="preserve"> ICD.22</t>
  </si>
  <si>
    <t xml:space="preserve"> Critical results are communicated in time and documented according to the defined process.</t>
  </si>
  <si>
    <t xml:space="preserve"> Healthcare professionals are aware of the elements of the policy. 
</t>
  </si>
  <si>
    <t>مقدمي الخدمة ذات صلة</t>
  </si>
  <si>
    <t xml:space="preserve"> All critical results are recorded in the patient’s medical record within a predefined timeframe, including all elements in the intent from i) through vii). 
</t>
  </si>
  <si>
    <t>الملف الطبي (النتائج الحرجة)/ سجل النتائج الحرجة</t>
  </si>
  <si>
    <t>تطبيق الجراء</t>
  </si>
  <si>
    <t xml:space="preserve"> The PHC monitors the reported data of critical results and takes actions to control or improve the process as appropriate.</t>
  </si>
  <si>
    <t>GSR.04</t>
  </si>
  <si>
    <t>ICD.07</t>
  </si>
  <si>
    <t>الفريق الطبي - المرضى و ذويهم</t>
  </si>
  <si>
    <t>مشاركة المرضى وذويهم</t>
  </si>
  <si>
    <t xml:space="preserve"> General measures and tailored care plans are recorded in the patient’s medical record.</t>
  </si>
  <si>
    <t>اجراءات منع السقوط</t>
  </si>
  <si>
    <t>GSR.05</t>
  </si>
  <si>
    <t>DAS.04</t>
  </si>
  <si>
    <t>برنامج السلامة من الاشعاع</t>
  </si>
  <si>
    <t xml:space="preserve"> Staff members involved in medical imaging are aware of radiation safety precautions and receive ongoing training for new procedures and equipment. 
</t>
  </si>
  <si>
    <t>سجل التدريب</t>
  </si>
  <si>
    <t xml:space="preserve"> Identified radiation safety risks are mitigated through processes, safety protective equipment, and devices for both staff and patients. 
</t>
  </si>
  <si>
    <t>تقييم المخاطر-سجل المخاطر</t>
  </si>
  <si>
    <t xml:space="preserve"> The PHC ensures that exposed patients do not exceed the approved maximum level according to local laws and regulations. 
</t>
  </si>
  <si>
    <t xml:space="preserve">جرعات الاشعة المستخدمة للمرضى -ملف المرضى </t>
  </si>
  <si>
    <t>تحديد جرعات المرضى</t>
  </si>
  <si>
    <t xml:space="preserve"> The PHC monitors the reported data on the radiation safety program, and it takes actions to control or improve the process as appropriate, at least quarterly.</t>
  </si>
  <si>
    <t>تقارير التتبع وجمع وتحليل البيانات و الخطط التصحيحية</t>
  </si>
  <si>
    <t>الجودة - مسئول جمع البيانات</t>
  </si>
  <si>
    <t>GSR.06</t>
  </si>
  <si>
    <t>DAS.09</t>
  </si>
  <si>
    <t>برنامج امان المعمل</t>
  </si>
  <si>
    <t xml:space="preserve">ملف العاملين -وثائق تدريب </t>
  </si>
  <si>
    <t xml:space="preserve"> Staff are compliant with safety precautions according to the program.</t>
  </si>
  <si>
    <t xml:space="preserve"> Laboratory risk assessment is performed. </t>
  </si>
  <si>
    <t xml:space="preserve">تقييم المخاطر </t>
  </si>
  <si>
    <t xml:space="preserve"> The PHC monitors the reported data on the laboratory safety program and takes actions to control or improve the process as appropriate.</t>
  </si>
  <si>
    <t>GSR.07</t>
  </si>
  <si>
    <t>SIP.03</t>
  </si>
  <si>
    <t xml:space="preserve">Responsible staff are aware of the implementation of site marking. 
 </t>
  </si>
  <si>
    <t xml:space="preserve">وثائق تدريب </t>
  </si>
  <si>
    <t xml:space="preserve"> Site marking is a unified mark all over the PHC and performed by the responsible physician for the invasive procedure. 
</t>
  </si>
  <si>
    <t>الفريق الطبي ذات صلة</t>
  </si>
  <si>
    <t>العلامة المستخدمة موحدة</t>
  </si>
  <si>
    <t xml:space="preserve"> The PHC monitors the reported data on site marking process and takes actions to control or improve the process as appropriate.</t>
  </si>
  <si>
    <t>GSR.08</t>
  </si>
  <si>
    <t>SIP.04</t>
  </si>
  <si>
    <t xml:space="preserve"> Responsible staff are trained on the PHC process for preoperative verification.</t>
  </si>
  <si>
    <t xml:space="preserve"> Recorded evidence of preoperative verification of all needed documents and equipment before each surgery or invasive procedure exists.</t>
  </si>
  <si>
    <t>قائمة التحقق</t>
  </si>
  <si>
    <t xml:space="preserve"> The PHC monitors the reported data on preoperative verification process and takes actions to control or improve the process as appropriate.</t>
  </si>
  <si>
    <t>GSR.09</t>
  </si>
  <si>
    <t>SIP.05</t>
  </si>
  <si>
    <t>ملف المريض</t>
  </si>
  <si>
    <t>اجراء الوقت المستقطع</t>
  </si>
  <si>
    <t xml:space="preserve"> The surgery or invasive procedure team is involved in the time out process, including the performing physician. </t>
  </si>
  <si>
    <t xml:space="preserve"> Timeout process is recorded in the patient’s medical record.</t>
  </si>
  <si>
    <t>GSR.10</t>
  </si>
  <si>
    <t>MMS.06</t>
  </si>
  <si>
    <t xml:space="preserve"> The PHC provides training to the healthcare professionals involved in the management and use of high-risk medications. 
 </t>
  </si>
  <si>
    <t xml:space="preserve">The PHC has an approved and annually updated list(s) of high-risk medications. </t>
  </si>
  <si>
    <t>الصيدلي المسئول</t>
  </si>
  <si>
    <t xml:space="preserve"> The PHC implements process(es) to prevent inadvertent use of high-risk medications.</t>
  </si>
  <si>
    <t>اجراءات منع حدوث استخدام خاطىء للادوية عالية الخطورة</t>
  </si>
  <si>
    <t xml:space="preserve"> The PHC monitors the reported data on management of high-risk medications and takes actions to control or improve the process as appropriate.</t>
  </si>
  <si>
    <t>GSR.11</t>
  </si>
  <si>
    <t>MMS.07</t>
  </si>
  <si>
    <t>قائمة الادوية المتشابهة في الشكل والنطق تحدث سنويا</t>
  </si>
  <si>
    <t>اجراءات منع حدوث استخدام خاطىء للادوية المتشابهة فالشكل والنطق</t>
  </si>
  <si>
    <t xml:space="preserve"> The PHC monitors the reported data on the management of LASA and takes actions to control or improve the process as appropriate.</t>
  </si>
  <si>
    <t>GSR.12</t>
  </si>
  <si>
    <t xml:space="preserve">MMS.09 </t>
  </si>
  <si>
    <t xml:space="preserve"> Medications are reconciled across all interfaces of care in the PHC.</t>
  </si>
  <si>
    <t>الطبيب المعالج - المرضى وذويه</t>
  </si>
  <si>
    <t>GSR.13</t>
  </si>
  <si>
    <t xml:space="preserve"> MMS.04</t>
  </si>
  <si>
    <t xml:space="preserve"> Medications are stored in a manner to maintain their security and quality</t>
  </si>
  <si>
    <t>تخزين الدواء</t>
  </si>
  <si>
    <t>تخزين الادوية المتعددة الجرعات</t>
  </si>
  <si>
    <t>الاجراءات المتبعة عند انقطاع التيار الكهربائي</t>
  </si>
  <si>
    <t>تقارير الفحص</t>
  </si>
  <si>
    <t>تعريفات الادوية</t>
  </si>
  <si>
    <t>GSR.14</t>
  </si>
  <si>
    <t xml:space="preserve"> EFS.03</t>
  </si>
  <si>
    <t xml:space="preserve"> Fire and smoke safety plan addresses prevention, alarm system response, and safe evacuation in case of fire and/or other internal emergencies. </t>
  </si>
  <si>
    <t>خطة مكافحة الحريق</t>
  </si>
  <si>
    <t xml:space="preserve">وثائق التدريب </t>
  </si>
  <si>
    <t xml:space="preserve"> Fire risk assessment with risk mitigation measures are in place with corrective action when required. 
</t>
  </si>
  <si>
    <t>تقييم المخاطر-سجل المخاطر يشمل الخطة التصحيحية</t>
  </si>
  <si>
    <t xml:space="preserve"> The PHC fire alarm system is available, functioning, inspected, tested and maintained on a regular basis.
</t>
  </si>
  <si>
    <t>مسئول السلامة -الصيانة</t>
  </si>
  <si>
    <t>تطبيق الفحص والصيانة لانظمة الحريق</t>
  </si>
  <si>
    <t xml:space="preserve"> The PHC fire suppression system is available, functioning, inspected, tested and maintained on a regular basis.</t>
  </si>
  <si>
    <t xml:space="preserve"> Emergency exit doors and corridors are clearly signed and not obstructed</t>
  </si>
  <si>
    <t>GSR.15</t>
  </si>
  <si>
    <t xml:space="preserve"> EFS.04 </t>
  </si>
  <si>
    <t>Fire drills are performed in different PHC areas.</t>
  </si>
  <si>
    <t xml:space="preserve"> All staff members participate in fire drills at least once annually. </t>
  </si>
  <si>
    <t>جميع العاملين بالمنشاة</t>
  </si>
  <si>
    <t xml:space="preserve"> Fire drill results are recorded from a) through d) in the intent. </t>
  </si>
  <si>
    <t>تقارير المحاكاة</t>
  </si>
  <si>
    <t xml:space="preserve"> Fire drill results evaluation is performed after each drill and corrective action plan when indicated. </t>
  </si>
  <si>
    <t>تقييم تجربة المحاكاة الحريق تشمل الخطة التصحيحية.</t>
  </si>
  <si>
    <t xml:space="preserve"> The PHC staff guarantee Safe evacuation of patients, staff and visitors.</t>
  </si>
  <si>
    <t>الاخلاء الامن</t>
  </si>
  <si>
    <t>GSR.16</t>
  </si>
  <si>
    <t xml:space="preserve"> EFS.06</t>
  </si>
  <si>
    <t xml:space="preserve"> The PHC plans safe handling, storage, usage and transportation of hazardous materials and waste management. </t>
  </si>
  <si>
    <t xml:space="preserve">خطة المواد الخطرة والنفايات الطبية </t>
  </si>
  <si>
    <t>الاستخدام الامن- النقل - التخزين - ملصقات على المواد الخطرة .</t>
  </si>
  <si>
    <t xml:space="preserve">شهادة تداول النفايات </t>
  </si>
  <si>
    <t>التداول الامن و التخلص من النفايات</t>
  </si>
  <si>
    <t>تقارير الابلاغ -خطة تصحيحية</t>
  </si>
  <si>
    <t>حقيبة الانسكابات الكيميائية -حقيبة الانسكابات البيولوجية</t>
  </si>
  <si>
    <t>GSR.17</t>
  </si>
  <si>
    <t>EFS.07</t>
  </si>
  <si>
    <t>تدريب العاملين</t>
  </si>
  <si>
    <t xml:space="preserve"> Risk mitigation is conducted based on risk assessment </t>
  </si>
  <si>
    <t>تقييم المخاطر - سجل المخاطر</t>
  </si>
  <si>
    <t xml:space="preserve">Safety measures and PPEs are available and used whenever indicated. </t>
  </si>
  <si>
    <t>تطبيق الاجراءات السلامة -توفير الPPE - التزام العاملين</t>
  </si>
  <si>
    <t xml:space="preserve">Safety instructions are posted in all high-risk areas. </t>
  </si>
  <si>
    <t>نشر التعليمات بالاماكن العالية الخطورة</t>
  </si>
  <si>
    <t>GSR.18</t>
  </si>
  <si>
    <t>EFS.10</t>
  </si>
  <si>
    <t>تقييم الكفاءة</t>
  </si>
  <si>
    <t xml:space="preserve">حصر بالاجهزة - تدريب الاستخدام - تعريف الاجهزة -العقود - تاريخ الجهاز - اختبارات الاجهزة. </t>
  </si>
  <si>
    <t>كروت التعريف - كروت الصيانة والمعايرة</t>
  </si>
  <si>
    <t>سجلات الصيانة - الصيانة الوقائية - المعايرة - سجل الاعطال</t>
  </si>
  <si>
    <t>مسئول السلامة</t>
  </si>
  <si>
    <t>GSR.19</t>
  </si>
  <si>
    <t xml:space="preserve"> EFS.11</t>
  </si>
  <si>
    <t xml:space="preserve"> Essential utilities plan addresses regular inspection, maintenance, testing and repair</t>
  </si>
  <si>
    <t>وثائق التدريب - ملفات العاملين</t>
  </si>
  <si>
    <t>انظمة المرافق الحرجة</t>
  </si>
  <si>
    <t>GSR.20</t>
  </si>
  <si>
    <t>IPC.04</t>
  </si>
  <si>
    <t>السياسات والاجراءات</t>
  </si>
  <si>
    <t>وجود البوسترات والارشادات باعداد واماكن مناسبة</t>
  </si>
  <si>
    <t>تقارير المرور - مشاريع التحسين والخطط التصحيحية .</t>
  </si>
  <si>
    <t>مكافحة العدوى - الجودة - مقدمي الخدمة</t>
  </si>
  <si>
    <t>تطبيق مشايع التحسين</t>
  </si>
  <si>
    <t>GSR.21</t>
  </si>
  <si>
    <t xml:space="preserve"> IMT.03</t>
  </si>
  <si>
    <t xml:space="preserve"> The PHC defines standardized symbols and abbreviations</t>
  </si>
  <si>
    <t>تقارير المرور- الاجراءات التصحيحية</t>
  </si>
  <si>
    <t xml:space="preserve"> The PHC has an approved policy guiding patient identification that addresses all elements mentioned in the intent from a) through c). </t>
  </si>
  <si>
    <t xml:space="preserve"> The PHC has an approved policy for guiding the communication of verbal and telephone orders that addresses at least all elements mentioned in the intent from a) through e). </t>
  </si>
  <si>
    <t xml:space="preserve"> All fall risk screening / assessments are completed and recorded in the patient medical record.</t>
  </si>
  <si>
    <t xml:space="preserve"> The PHC has a written, updated, and approved radiation safety program that addresses all elements mentioned in the intent from a) through f).</t>
  </si>
  <si>
    <t xml:space="preserve"> A written updated program that describes safety measures for laboratory and laboratory services includes the items in the intent from a) through i). </t>
  </si>
  <si>
    <t xml:space="preserve"> The PHC has an approved policy guiding the site marking process that includes at least elements from a) through g) mentioned in the intent. </t>
  </si>
  <si>
    <t xml:space="preserve"> The PHC has an approved process for preoperative verification of all needed documents and equipment .</t>
  </si>
  <si>
    <t xml:space="preserve"> The PHC has an approved high-risk medication management policy that addresses elements a) and b) in the intent. </t>
  </si>
  <si>
    <t xml:space="preserve"> The PHC has an approved policy for managing look-alike and sound-alike medications that addresses all elements in the standard intent from a) through d). </t>
  </si>
  <si>
    <t xml:space="preserve"> The PHC implements process(es) to prevent inadvertent use of LASA medications.</t>
  </si>
  <si>
    <t xml:space="preserve"> The PHC has an approved policy for obtaining best possible medication history that includes all elements mentioned in the intent from a) through d).</t>
  </si>
  <si>
    <t>Reconciled medications are clearly recorded, and related information is clearly communicated to healthcare professionals involved in the patient's medication prescribing.</t>
  </si>
  <si>
    <t>Staff responsible for reconciling medications are trained to take the best possible medication history (BPMH) and reconcile medications.</t>
  </si>
  <si>
    <t>Medication prescriber identified by the PHC compares the list of current medications with the list of medications to be prescribed.</t>
  </si>
  <si>
    <t> Medications are safely and securely stored according to manufacturer/marketing authorization holder recommendations in a clean, organized area.</t>
  </si>
  <si>
    <t xml:space="preserve">The PHC has an approved process for the use and storage of multi-dose medications to ensure their stability and safety. </t>
  </si>
  <si>
    <t xml:space="preserve">The PHC has a clear process to deal with an electric power outage to ensure the integrity of any affected medications before use. </t>
  </si>
  <si>
    <t xml:space="preserve">Medication storage areas are periodically (at least monthly) inspected to confirm compliance with proper storage conditions. </t>
  </si>
  <si>
    <t xml:space="preserve">The PHC has an approved and updated plan to ensure a safe work environment that includes all elements from a) through g) in the intent. </t>
  </si>
  <si>
    <t xml:space="preserve"> Staff are trained on safety measures based on their jobs.</t>
  </si>
  <si>
    <t xml:space="preserve">                  الإدارة العامة للدعم الفني للمنشأت الصحية                    General Administration Of Technical Support For Healthcare Facilities                            </t>
  </si>
  <si>
    <t xml:space="preserve">              self-assessment tool for provisional accreditation requirements for PHC 2025       2025 أداة التقييم الذاتي لمتطلبات الاعتماد المبدئي لمراكز ووحدات الرعاية الاولية        </t>
  </si>
  <si>
    <t>&lt;80%  &gt;=50%</t>
  </si>
  <si>
    <t xml:space="preserve">غير قابل للتطبيق </t>
  </si>
  <si>
    <t xml:space="preserve"> Patient identification occurs according to the policy. 
</t>
  </si>
  <si>
    <t>جميع الاجراءات المتعلقة بالمريض بالملف الطبي</t>
  </si>
  <si>
    <t xml:space="preserve"> Verbal or telephone orders are communicated and documented according to a defined process</t>
  </si>
  <si>
    <t xml:space="preserve"> Patient's risk of falling is screened, assessed, and managed. </t>
  </si>
  <si>
    <t xml:space="preserve"> Patients who have a higher level of fall risk and their families are aware of and involved in fall prevention measures. 
</t>
  </si>
  <si>
    <t xml:space="preserve"> The radiation safety program is developed and implemented.</t>
  </si>
  <si>
    <t>اجهزة القياس - الواقيات الشخصية للعاملين والمرضى
-التحاليل الدورية للعاملين</t>
  </si>
  <si>
    <t xml:space="preserve"> A comprehensive laboratory safety program is developed and implemented.</t>
  </si>
  <si>
    <t xml:space="preserve"> Laboratory staff are trained on the laboratory safety program. </t>
  </si>
  <si>
    <t xml:space="preserve"> The precise site where surgery or invasive procedure shall be performed is clearly marked by the physician, along with the patient and/or family involvement.</t>
  </si>
  <si>
    <t xml:space="preserve"> Documents and equipment needed for procedures are verified to be on hand, correct, and properly functioning before calling for the patient .</t>
  </si>
  <si>
    <t xml:space="preserve"> Correct patient, procedure, and body part is confirmed preoperatively and just before starting a surgical or invasive procedure (timeout). </t>
  </si>
  <si>
    <t xml:space="preserve"> Time out is implemented before surgery or invasive procedure starts. </t>
  </si>
  <si>
    <t xml:space="preserve"> High-risk medications are identified, stored, and dispensed in a way that assures the risk is minimized.</t>
  </si>
  <si>
    <t xml:space="preserve"> Look-alike and sound-alike medications are identified, stored, and dispensed in a way that assures that risk is minimized.</t>
  </si>
  <si>
    <t>ابواب الطوارىء معنونة ,و لافتات الخروج واضحة بمخارج الطوارىء.
ممرات الطوارىء لا يوجد بها عوائق.</t>
  </si>
  <si>
    <t xml:space="preserve">جميع العاملين </t>
  </si>
  <si>
    <t xml:space="preserve"> A safe work environment plan addresses high-risk areas, procedures, risk mitigation requirements, tools, and responsibilities. </t>
  </si>
  <si>
    <t xml:space="preserve"> Medical equipment plan ensures selection, inspection, testing, maintenance, and safe use of medical equipment. </t>
  </si>
  <si>
    <t>سجل الاعطال و تقارير المرور والخطط التصحيحية</t>
  </si>
  <si>
    <t xml:space="preserve"> Evidence-based hand hygiene guidelines are adopted and implemented throughout the PHC in order to prevent healthcare-associated infections. </t>
  </si>
  <si>
    <t xml:space="preserve">Healthcare professionals are aware of the elements of the policy. </t>
  </si>
  <si>
    <t xml:space="preserve">The PHC has an approved fall screening and prevention policy to guide screening for patient's risk for fall includes all elements in the intent from a) through f). </t>
  </si>
  <si>
    <t xml:space="preserve">The PHC has an approved policy that includes all the points in the intent from a) through d). </t>
  </si>
  <si>
    <t xml:space="preserve">All staff who record in the patient’s medical record are trained on the policy requirements. </t>
  </si>
  <si>
    <t>Symbols and abbreviations, including the approved list, are used according to the policy.</t>
  </si>
  <si>
    <t>Violations of the list of not-to-use symbols/abbreviations are monitored, and corrective actions are taken.</t>
  </si>
  <si>
    <t xml:space="preserve">The PHC monitors the reported data on the hand hygiene process and takes actions to control or improve the process as appropriate. </t>
  </si>
  <si>
    <t xml:space="preserve">Hand hygiene facilities are present in the required numbers and places. </t>
  </si>
  <si>
    <t xml:space="preserve">Hand hygiene posters are displayed in required areas </t>
  </si>
  <si>
    <t xml:space="preserve">Hand hygiene is implemented according to the policy. </t>
  </si>
  <si>
    <t>Related staff is trained on the policy and procedures.</t>
  </si>
  <si>
    <t xml:space="preserve">The PHC has a Hand hygiene policy and procedures based on current guidelines that address all the elements mentioned in the intent from a) through f). </t>
  </si>
  <si>
    <t>Critical utility systems are identified, and backup availability is ensured.</t>
  </si>
  <si>
    <t xml:space="preserve">Records are maintained for utility systems inventory, testing, periodic preventive maintenance, and malfunction history. </t>
  </si>
  <si>
    <t xml:space="preserve">Staff are trained to oversee utility management. 
</t>
  </si>
  <si>
    <t xml:space="preserve">The PHC has a qualified individual to oversee medical equipment management. </t>
  </si>
  <si>
    <t xml:space="preserve">The PHC ensures that only trained and competent staff handles the specialized equipment(s). </t>
  </si>
  <si>
    <t>Records are maintained for medical equipment periodic preventive maintenance, calibration, and malfunction history.</t>
  </si>
  <si>
    <t>Equipment adverse incidents are reported, and actions are taken.</t>
  </si>
  <si>
    <t>The PHC has an approved updated medical equipment management plan that addresses all elements from a) through k) in the intent.</t>
  </si>
  <si>
    <t xml:space="preserve">The PHC has a document for spill management, Investigation, and recording of different incidents related to hazardous materials. </t>
  </si>
  <si>
    <t xml:space="preserve">The PHC ensures safe handling, storage, and labelling of waste according to laws and regulations. </t>
  </si>
  <si>
    <t xml:space="preserve">The PHC ensures safe usage, handling, storage, availability of SDS and labelling of hazardous materials. </t>
  </si>
  <si>
    <t>Staff is trained on hazards material and waste management.</t>
  </si>
  <si>
    <t>The PHC has a hazardous material and waste management plan that addresses all elements from a) through k) in the intent.</t>
  </si>
  <si>
    <t xml:space="preserve">PHC has an approved updated plan for utility management that includes items a) through j) in the intent. 
</t>
  </si>
  <si>
    <t>Records are maintained for medical equipment inventory, user training, equipment identification cards, company emergency contact, and testing on installation,</t>
  </si>
  <si>
    <t xml:space="preserve"> Fire drills are performed at least quarterly, including one unannounced drill.</t>
  </si>
  <si>
    <t xml:space="preserve"> The PHC has an approved, updated fire and smoke safety plan that includes all elements from a) through e) in the intent. </t>
  </si>
  <si>
    <t xml:space="preserve"> All staff are trained on fire safety plans and can demonstrate their rules during fire or non-fire internal emergencies at least annually.</t>
  </si>
  <si>
    <t xml:space="preserve">All medications, medication containers, and other solutions in the PHC are clearly labeled (if not clearly shown on the original package/box/container/ampoule/vial) in a standardized manner with at least the elements from a) to f) in the intent. </t>
  </si>
  <si>
    <t xml:space="preserve">The PHC has an approved policy to guide critical results communications and to define its content that addresses at least all elements mentioned in the intent from a) through d). </t>
  </si>
  <si>
    <t xml:space="preserve">Responsible staff is aware of the elements of approved policy. 
</t>
  </si>
  <si>
    <t xml:space="preserve"> The PHC has an approved policy to ensure the correct patient, procedure, and body part before surgical or invasive procedures.
</t>
  </si>
  <si>
    <t>The PHC has an approved and annually updated list(s) of look-alike and sound-alike medications.</t>
  </si>
  <si>
    <t xml:space="preserve"> The PHC provides training to the healthcare professionals involved in the management and use of LASA. </t>
  </si>
  <si>
    <t>الهيكل التنظيمى/ هيكل الهيئة الحاكمة / /المهام والمسؤوليات الهيئة الحاكمة /رسالة المستشفى المعتمدة</t>
  </si>
  <si>
    <t xml:space="preserve">PCC.01
Multidisciplinary patient-centeredness </t>
  </si>
  <si>
    <t>PCC.09
Patient and family feedback</t>
  </si>
  <si>
    <t>ACT.03 /GSR.01
Patient Identification.</t>
  </si>
  <si>
    <t>سجل تقييم مخاطر</t>
  </si>
  <si>
    <t>ACT.09 / EQR.05
Referal process</t>
  </si>
  <si>
    <t xml:space="preserve">ACT.10
Telemedicine 
</t>
  </si>
  <si>
    <t>ICD.14 /EQR.07
Immunization program</t>
  </si>
  <si>
    <t>ICD.15 /EQR.08
pediatric immunization program</t>
  </si>
  <si>
    <t>ICD.16 /EQR.09
Adult immunization program</t>
  </si>
  <si>
    <t>ICD.17 /EQR.10
child health program</t>
  </si>
  <si>
    <t>ICD.18 /EQR.11
Maternity health program</t>
  </si>
  <si>
    <t>ICD.19 /EQR.12
Reproductive health program</t>
  </si>
  <si>
    <t>ICD.21
Special-needs patient populations</t>
  </si>
  <si>
    <t>اجراءات عمل مكتوبة</t>
  </si>
  <si>
    <t>قائمة محدثة</t>
  </si>
  <si>
    <t xml:space="preserve">قائمة </t>
  </si>
  <si>
    <t>مستند معتمد / اجراءات</t>
  </si>
  <si>
    <t>ملف المريض الطبي (خطة الرعاية).</t>
  </si>
  <si>
    <t>ملف المريض الطبي ( المسح / تقييم السقوط للمرضى اصحاب مخاطر سقوط العالية )</t>
  </si>
  <si>
    <t>العاملين ذو صلة</t>
  </si>
  <si>
    <t>العاملين بالمعمل</t>
  </si>
  <si>
    <t>مسئول السلامة - العاملين بالمعمل</t>
  </si>
  <si>
    <t>عملية موثقة</t>
  </si>
  <si>
    <t>دخول المريض لعمل اي اجراء تداخلي</t>
  </si>
  <si>
    <t>الاطباء والتمريض ذو صلة</t>
  </si>
  <si>
    <t>الفريق الطبي ذو صلة</t>
  </si>
  <si>
    <t xml:space="preserve">الفريق الطبي ذو صلة </t>
  </si>
  <si>
    <t>قائمة الادوية عالية الخطورة معتمدة و يتم تحديثها سنويا</t>
  </si>
  <si>
    <t>عملية موثقة - قائمة بالادوية متعددة الجرعات تشمل الية استخدامها وتخزينها.</t>
  </si>
  <si>
    <t>الصيادلة المسئولين</t>
  </si>
  <si>
    <t>تقارير المرور وعقود الصيانة - شهادة الدفاع المدني - قوائم التحقق</t>
  </si>
  <si>
    <t>كارت التعريف للادوية</t>
  </si>
  <si>
    <t>خطة الحريق</t>
  </si>
  <si>
    <t xml:space="preserve">لافتات الخروج </t>
  </si>
  <si>
    <t xml:space="preserve">تطبيق الفحص والصيانة لانظمة الانذار </t>
  </si>
  <si>
    <t>تقارير المرور و فحص انظمة الانذار وعقود الصيانة  - قوائم التحقق</t>
  </si>
  <si>
    <t xml:space="preserve">تقارير محاكاة الحريق  على الاقل ربع سنوي تشمل واحدة غير معلنة </t>
  </si>
  <si>
    <t xml:space="preserve">صحيفة المواد الكيميائية (SDS </t>
  </si>
  <si>
    <t>خطة السلامة معتمدة و محدثة</t>
  </si>
  <si>
    <t xml:space="preserve">لوح ارشادية </t>
  </si>
  <si>
    <t>خطة الاجهزة الطبية معتمدة و محدثة</t>
  </si>
  <si>
    <t>خطة المرافق معتمدة و محدثة</t>
  </si>
  <si>
    <t>ملف العاملين -شهادات مسئول الاجهزة الطبية</t>
  </si>
  <si>
    <t>حصر بالمرافق - الفحص- العقود - الصيانة - الصيانة الوقائية- قوائم التحقق</t>
  </si>
  <si>
    <t>تحديد انظمة المرافق الحرجة تشمل البدائل.</t>
  </si>
  <si>
    <t>البوسترات و اللوحات الارشادية</t>
  </si>
  <si>
    <t>المرافق والامكانيات اللازمة لغسيل الايدي ( الاحواض ومستلزمات غسيل الايدي)</t>
  </si>
  <si>
    <t>الرموز وقائمة الاختصارات -الاختصارات المسموحة و الممنوعة</t>
  </si>
  <si>
    <t>سياسة معتمدة</t>
  </si>
  <si>
    <t xml:space="preserve">السياسة معتمدة </t>
  </si>
  <si>
    <t xml:space="preserve">سياسة معتمدة </t>
  </si>
  <si>
    <t>السياسة المعتمدة - قائمة النتائج الحرجة.</t>
  </si>
  <si>
    <t>السياسة المعتمدة</t>
  </si>
  <si>
    <t xml:space="preserve">السياسة المعتمدة </t>
  </si>
  <si>
    <t>وسائل تلقي الشكاوي في أماكن عامة</t>
  </si>
  <si>
    <t>سجل الشكاوى والمقترحات</t>
  </si>
  <si>
    <t xml:space="preserve">سجل الشكاوى والمقترحات  و تقارير تحليل بيانات الشكاوى والمقترحات </t>
  </si>
  <si>
    <t>قائمة الأسعار</t>
  </si>
  <si>
    <t>عاملين ذو الصلة</t>
  </si>
  <si>
    <t>توفر مسلتزمات وأجهزة خاصة بالطوارئ ومتاحة للفئات العمرية</t>
  </si>
  <si>
    <t xml:space="preserve"> قائمة تحقق للأجهزة والمستلزمات الخاصة بالطوارئ </t>
  </si>
  <si>
    <t>ملف العاملين و سجلات التدريب</t>
  </si>
  <si>
    <t>العاملين ذو الصلة</t>
  </si>
  <si>
    <t>متوفرة في كل أماكن التطعيم</t>
  </si>
  <si>
    <t xml:space="preserve">برنامج صحة الطفل </t>
  </si>
  <si>
    <t>نموذج تحديد الأطفال الأكثر عرضة و الأدلة الاكلينكية</t>
  </si>
  <si>
    <t>برنامج صحة الأمومة</t>
  </si>
  <si>
    <t>السجل  الطبي-الأدلة الاكلينيكية</t>
  </si>
  <si>
    <t xml:space="preserve"> أدلة العمل/إجراءات خدمات الاشعه</t>
  </si>
  <si>
    <t xml:space="preserve">  العاملين ذو الصلة</t>
  </si>
  <si>
    <t>سجلات التدريب</t>
  </si>
  <si>
    <t xml:space="preserve"> سجلات التدريب العاملين بالمعمل</t>
  </si>
  <si>
    <t xml:space="preserve">  العاملين بالمعمل</t>
  </si>
  <si>
    <t>النطاقات المرجعية - توثيق الاجراءات (سجل المعمل)- ملف المريض</t>
  </si>
  <si>
    <t xml:space="preserve">تقارير المعمل-  </t>
  </si>
  <si>
    <t xml:space="preserve">   تطبيق الاجراء التصحيحي</t>
  </si>
  <si>
    <t>توافر وسهولة الوصول للأدوية</t>
  </si>
  <si>
    <t xml:space="preserve"> توحيد تخزين الدواء  </t>
  </si>
  <si>
    <t>وثيقة معتمدة</t>
  </si>
  <si>
    <t>استخدام الفيال والمحاليل الوريدية طبقا للوثيقة المعتمدة</t>
  </si>
  <si>
    <t>جداول التنظيف</t>
  </si>
  <si>
    <t>تطبيق الاجراءات الطبية طبقا للاشتراطات مكافحة العدوي</t>
  </si>
  <si>
    <t xml:space="preserve">سجلات التدريب </t>
  </si>
  <si>
    <t>العاملين  ذو الصلة</t>
  </si>
  <si>
    <t xml:space="preserve"> الخطة  الاستراتيجية- الخطط التشغيلية - البرامج معتمدة ومحدثة</t>
  </si>
  <si>
    <t xml:space="preserve"> طريقه التخلص من الملفات حسب السياسة</t>
  </si>
  <si>
    <t xml:space="preserve"> تحليل الأحداث والإجراءات التصحيحية</t>
  </si>
  <si>
    <t xml:space="preserve">تحليل الجذرى للبيانات </t>
  </si>
  <si>
    <t xml:space="preserve">وسيلة ابلاغ GAHAR </t>
  </si>
  <si>
    <t xml:space="preserve">تحليل الجذرى /الخطة التصحيحية </t>
  </si>
  <si>
    <t>PCC.04/EQR.01
Patient and family education</t>
  </si>
  <si>
    <t>ICD.07/ GSR.04
Fall screening and prevention</t>
  </si>
  <si>
    <t>ICD.11 / / GSR.02 
Verbal and telefone orders</t>
  </si>
  <si>
    <t>ICD.22 / GSR.03
Critical results</t>
  </si>
  <si>
    <t xml:space="preserve">DAS.07 / EQR.14
Laboratory Technical procedures 
</t>
  </si>
  <si>
    <t>BLS Certificates</t>
  </si>
  <si>
    <t>ACT.02
Registration process</t>
  </si>
  <si>
    <t>ACT.01 / EQR. 04
Granting access</t>
  </si>
  <si>
    <t>PCC.03
Patient and family responsibilities</t>
  </si>
  <si>
    <t>PCC.02 
Patient and family rights</t>
  </si>
  <si>
    <t>PCC.05
Recorded Informed consent</t>
  </si>
  <si>
    <t>PCC.08
Patient’s belongings</t>
  </si>
  <si>
    <t>PCC.10 / EQR.03
Complaints and suggestion</t>
  </si>
  <si>
    <t>ACT.04
Patient flow risks.</t>
  </si>
  <si>
    <t>ACT.05
Patient care responsibility</t>
  </si>
  <si>
    <t>ACT.08
Patient Transportation</t>
  </si>
  <si>
    <t>ICD.01
Uniform Care</t>
  </si>
  <si>
    <t>ICD.03
First visit health assessment</t>
  </si>
  <si>
    <t>ICD.04
Patient medical assessments, family health clinic visit’s sheet</t>
  </si>
  <si>
    <t>ICD.05
Patient nursing assessment</t>
  </si>
  <si>
    <t>ICD.06
Oral healthcare</t>
  </si>
  <si>
    <t>ICD.09
Pain screening, assessment, and management</t>
  </si>
  <si>
    <t>ICD.12
Emergency services</t>
  </si>
  <si>
    <t>ICD.13 / EQR.06
Cardiopulmonary resuscitation</t>
  </si>
  <si>
    <t>ICD.20
Non-communicable diseases</t>
  </si>
  <si>
    <t>DAS.02 / EQR.13
Medical imaging technical standards</t>
  </si>
  <si>
    <t>DAS.04 / GSR.05
Radiation safety program</t>
  </si>
  <si>
    <t>DAS.06
Reagent management</t>
  </si>
  <si>
    <t>DAS.09 / GSR.06
Laboratory safety program</t>
  </si>
  <si>
    <t>MMS.01
Medication management, Pharmacy and Therapeutic Committee (PTC).</t>
  </si>
  <si>
    <t>MMS.02
Antimicrobial Stewardship Program</t>
  </si>
  <si>
    <t>MMS.03
Medication Procurement, Formulary, medication storage</t>
  </si>
  <si>
    <t>MMS.04 / GSR.13
Medication storage , medication labelling , multiple dosing medication</t>
  </si>
  <si>
    <t>MMS.05 /EQR.15
Life supporting medication</t>
  </si>
  <si>
    <t>MMS.06 /GSR.10
High risk medication</t>
  </si>
  <si>
    <t>MMS.07 /GSR.11
Look-alike and sound - alike medication</t>
  </si>
  <si>
    <t>MMS.08
Medication recall, expired medications,  outdated medications.</t>
  </si>
  <si>
    <t>MMS.09 / GSR.12
Medication reconciliation , Best possible medication history</t>
  </si>
  <si>
    <t>MMS.10
Medication ordering, medication prescribing</t>
  </si>
  <si>
    <t>MMS.13
Medication errors, near misses, medication therapy problems</t>
  </si>
  <si>
    <r>
      <t>EQR.07</t>
    </r>
    <r>
      <rPr>
        <b/>
        <sz val="16"/>
        <color rgb="FF000000"/>
        <rFont val="Calibri Light"/>
        <family val="1"/>
        <scheme val="major"/>
      </rPr>
      <t xml:space="preserve"> </t>
    </r>
  </si>
  <si>
    <r>
      <t xml:space="preserve"> </t>
    </r>
    <r>
      <rPr>
        <b/>
        <sz val="16"/>
        <color rgb="FF0070C0"/>
        <rFont val="Calibri Light"/>
        <family val="1"/>
        <scheme val="major"/>
      </rPr>
      <t xml:space="preserve">EQR.25 </t>
    </r>
  </si>
  <si>
    <t>أداة التقييم الذاتي لمتطلبات الاعتماد المبدئي لوحدات ومراكز الرعاية الاولية  2025</t>
  </si>
  <si>
    <t>self-assessment tool for provisional  accreditation requirements for PHC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</si>
</sst>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charset val="128"/>
      <scheme val="minor"/>
    </font>
    <font>
      <sz val="12"/>
      <color rgb="FF002060"/>
      <name val="Calibri"/>
      <family val="2"/>
      <charset val="128"/>
      <scheme val="minor"/>
    </font>
    <font>
      <b/>
      <sz val="14"/>
      <color rgb="FF002060"/>
      <name val="Calibri"/>
      <family val="2"/>
      <scheme val="minor"/>
    </font>
    <font>
      <sz val="12"/>
      <color theme="1"/>
      <name val="Arial Narrow"/>
      <family val="2"/>
    </font>
    <font>
      <b/>
      <sz val="18"/>
      <color theme="0"/>
      <name val="Times New Roman"/>
      <family val="1"/>
    </font>
    <font>
      <b/>
      <sz val="16"/>
      <color theme="4"/>
      <name val="Times New Roman"/>
      <family val="1"/>
    </font>
    <font>
      <sz val="16"/>
      <color theme="1"/>
      <name val="Times New Roman"/>
      <family val="1"/>
    </font>
    <font>
      <b/>
      <sz val="16"/>
      <color theme="3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6"/>
      <color theme="3"/>
      <name val="Calibri"/>
      <family val="2"/>
      <scheme val="minor"/>
    </font>
    <font>
      <b/>
      <sz val="26"/>
      <color theme="0"/>
      <name val="Arial Narrow"/>
      <family val="2"/>
    </font>
    <font>
      <b/>
      <sz val="18"/>
      <color theme="1"/>
      <name val="Arial Narrow"/>
      <family val="2"/>
    </font>
    <font>
      <b/>
      <sz val="16"/>
      <color rgb="FF002060"/>
      <name val="Arial Narrow"/>
      <family val="2"/>
    </font>
    <font>
      <b/>
      <sz val="24"/>
      <name val="Arial Narrow"/>
      <family val="2"/>
    </font>
    <font>
      <b/>
      <sz val="16"/>
      <color rgb="FF002060"/>
      <name val="Times New Roman"/>
      <family val="1"/>
    </font>
    <font>
      <b/>
      <sz val="14"/>
      <color rgb="FF002060"/>
      <name val="Arial Narrow"/>
      <family val="2"/>
    </font>
    <font>
      <b/>
      <sz val="16"/>
      <color theme="1"/>
      <name val="Times New Roman"/>
      <family val="1"/>
    </font>
    <font>
      <b/>
      <sz val="28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20"/>
      <color theme="0"/>
      <name val="Arial Narrow"/>
      <family val="2"/>
    </font>
    <font>
      <b/>
      <sz val="24"/>
      <color theme="0"/>
      <name val="Arial Narrow"/>
      <family val="2"/>
    </font>
    <font>
      <b/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8"/>
      <color rgb="FF002060"/>
      <name val="Times New Roman"/>
      <family val="1"/>
    </font>
    <font>
      <sz val="14"/>
      <color theme="1"/>
      <name val="Arial Narrow"/>
      <family val="2"/>
    </font>
    <font>
      <b/>
      <sz val="14"/>
      <color rgb="FF002060"/>
      <name val="Times New Roman"/>
      <family val="1"/>
    </font>
    <font>
      <sz val="28"/>
      <color theme="1"/>
      <name val="Arial Narrow"/>
      <family val="2"/>
    </font>
    <font>
      <sz val="28"/>
      <color theme="1"/>
      <name val="Calibri"/>
      <family val="2"/>
      <charset val="128"/>
      <scheme val="minor"/>
    </font>
    <font>
      <sz val="18"/>
      <color theme="1"/>
      <name val="Calibri"/>
      <family val="2"/>
      <charset val="128"/>
      <scheme val="minor"/>
    </font>
    <font>
      <sz val="14"/>
      <color rgb="FF002060"/>
      <name val="Arial Narrow"/>
      <family val="2"/>
    </font>
    <font>
      <b/>
      <sz val="18"/>
      <color rgb="FF002060"/>
      <name val="Calibri Light"/>
      <family val="1"/>
      <scheme val="major"/>
    </font>
    <font>
      <sz val="16"/>
      <color theme="1"/>
      <name val="Calibri Light"/>
      <family val="1"/>
      <scheme val="major"/>
    </font>
    <font>
      <b/>
      <sz val="18"/>
      <color rgb="FF002060"/>
      <name val="Calibri Light"/>
      <family val="2"/>
      <scheme val="major"/>
    </font>
    <font>
      <b/>
      <sz val="16"/>
      <color theme="1"/>
      <name val="Calibri Light"/>
      <family val="1"/>
      <scheme val="major"/>
    </font>
    <font>
      <b/>
      <sz val="12"/>
      <color rgb="FF002060"/>
      <name val="Arial Narrow"/>
      <family val="2"/>
    </font>
    <font>
      <b/>
      <sz val="18"/>
      <color rgb="FF002060"/>
      <name val="Calibri"/>
      <family val="2"/>
      <scheme val="minor"/>
    </font>
    <font>
      <b/>
      <sz val="16"/>
      <color rgb="FF002060"/>
      <name val="Alef"/>
    </font>
    <font>
      <b/>
      <sz val="16"/>
      <color theme="3"/>
      <name val="Arial Narrow"/>
      <family val="2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theme="1"/>
      <name val="Calibri Light"/>
      <family val="1"/>
      <scheme val="major"/>
    </font>
    <font>
      <b/>
      <sz val="18"/>
      <color theme="0"/>
      <name val="Calibri Light"/>
      <family val="1"/>
      <scheme val="major"/>
    </font>
    <font>
      <b/>
      <sz val="14"/>
      <color rgb="FF002060"/>
      <name val="Calibri Light"/>
      <family val="1"/>
      <scheme val="major"/>
    </font>
    <font>
      <b/>
      <sz val="16"/>
      <color rgb="FF002060"/>
      <name val="Calibri Light"/>
      <family val="2"/>
      <scheme val="major"/>
    </font>
    <font>
      <sz val="11"/>
      <color theme="1"/>
      <name val="Calibri Light"/>
      <family val="1"/>
      <scheme val="major"/>
    </font>
    <font>
      <b/>
      <sz val="16"/>
      <color theme="3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b/>
      <sz val="14"/>
      <color theme="0"/>
      <name val="Calibri Light"/>
      <family val="1"/>
      <scheme val="major"/>
    </font>
    <font>
      <b/>
      <sz val="16"/>
      <color theme="0"/>
      <name val="Calibri Light"/>
      <family val="1"/>
      <scheme val="major"/>
    </font>
    <font>
      <b/>
      <sz val="14"/>
      <color theme="3"/>
      <name val="Calibri Light"/>
      <family val="1"/>
      <scheme val="major"/>
    </font>
    <font>
      <b/>
      <sz val="18"/>
      <color theme="1"/>
      <name val="Calibri Light"/>
      <family val="1"/>
      <scheme val="major"/>
    </font>
    <font>
      <sz val="28"/>
      <color theme="1"/>
      <name val="Calibri Light"/>
      <family val="1"/>
      <scheme val="major"/>
    </font>
    <font>
      <b/>
      <sz val="24"/>
      <color rgb="FF002060"/>
      <name val="Calibri Light"/>
      <family val="1"/>
      <scheme val="major"/>
    </font>
    <font>
      <sz val="14"/>
      <color rgb="FF002060"/>
      <name val="Calibri Light"/>
      <family val="1"/>
      <scheme val="major"/>
    </font>
    <font>
      <b/>
      <sz val="28"/>
      <color theme="1"/>
      <name val="Calibri Light"/>
      <family val="1"/>
      <scheme val="major"/>
    </font>
    <font>
      <sz val="18"/>
      <color theme="1"/>
      <name val="Calibri Light"/>
      <family val="1"/>
      <scheme val="major"/>
    </font>
    <font>
      <b/>
      <sz val="16"/>
      <color rgb="FF000000"/>
      <name val="Calibri Light"/>
      <family val="1"/>
      <scheme val="major"/>
    </font>
    <font>
      <b/>
      <sz val="16"/>
      <color rgb="FF0070C0"/>
      <name val="Calibri Light"/>
      <family val="1"/>
      <scheme val="major"/>
    </font>
    <font>
      <b/>
      <sz val="18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57D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C1D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7">
    <xf numFmtId="0" fontId="0" fillId="0" borderId="0" xfId="0"/>
    <xf numFmtId="0" fontId="17" fillId="6" borderId="10" xfId="0" applyFont="1" applyFill="1" applyBorder="1" applyAlignment="1" applyProtection="1">
      <alignment horizontal="center" vertical="center" readingOrder="1"/>
      <protection locked="0"/>
    </xf>
    <xf numFmtId="0" fontId="0" fillId="0" borderId="10" xfId="0" applyBorder="1" applyProtection="1">
      <protection locked="0"/>
    </xf>
    <xf numFmtId="0" fontId="23" fillId="15" borderId="10" xfId="0" applyFont="1" applyFill="1" applyBorder="1" applyAlignment="1" applyProtection="1">
      <alignment horizontal="center" vertical="center"/>
      <protection locked="0"/>
    </xf>
    <xf numFmtId="0" fontId="0" fillId="17" borderId="0" xfId="0" applyFill="1"/>
    <xf numFmtId="0" fontId="18" fillId="15" borderId="10" xfId="0" applyFont="1" applyFill="1" applyBorder="1" applyAlignment="1" applyProtection="1">
      <alignment horizontal="center" vertical="center" wrapText="1"/>
      <protection locked="0"/>
    </xf>
    <xf numFmtId="0" fontId="33" fillId="15" borderId="10" xfId="0" applyFont="1" applyFill="1" applyBorder="1" applyAlignment="1" applyProtection="1">
      <alignment horizontal="left" vertical="center"/>
      <protection locked="0"/>
    </xf>
    <xf numFmtId="0" fontId="33" fillId="0" borderId="10" xfId="0" applyFont="1" applyBorder="1" applyAlignment="1" applyProtection="1">
      <alignment horizontal="center" vertical="top"/>
      <protection locked="0"/>
    </xf>
    <xf numFmtId="0" fontId="33" fillId="0" borderId="10" xfId="0" applyFont="1" applyBorder="1" applyAlignment="1" applyProtection="1">
      <alignment horizontal="left" vertical="top"/>
      <protection locked="0"/>
    </xf>
    <xf numFmtId="0" fontId="33" fillId="15" borderId="10" xfId="0" applyFont="1" applyFill="1" applyBorder="1" applyAlignment="1" applyProtection="1">
      <alignment horizontal="center" vertical="top"/>
      <protection locked="0"/>
    </xf>
    <xf numFmtId="0" fontId="33" fillId="15" borderId="10" xfId="0" applyFont="1" applyFill="1" applyBorder="1" applyAlignment="1" applyProtection="1">
      <alignment horizontal="left" vertical="top"/>
      <protection locked="0"/>
    </xf>
    <xf numFmtId="0" fontId="33" fillId="15" borderId="10" xfId="0" applyFont="1" applyFill="1" applyBorder="1" applyAlignment="1" applyProtection="1">
      <alignment vertical="center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7" fillId="15" borderId="10" xfId="0" applyFont="1" applyFill="1" applyBorder="1" applyAlignment="1" applyProtection="1">
      <alignment horizontal="center" vertical="center" wrapText="1"/>
      <protection locked="0"/>
    </xf>
    <xf numFmtId="0" fontId="35" fillId="15" borderId="10" xfId="0" applyFont="1" applyFill="1" applyBorder="1" applyAlignment="1" applyProtection="1">
      <alignment horizontal="left" vertical="center"/>
      <protection locked="0"/>
    </xf>
    <xf numFmtId="0" fontId="37" fillId="15" borderId="10" xfId="0" applyFont="1" applyFill="1" applyBorder="1" applyAlignment="1" applyProtection="1">
      <alignment vertical="center" wrapText="1"/>
      <protection locked="0"/>
    </xf>
    <xf numFmtId="0" fontId="38" fillId="2" borderId="21" xfId="0" applyFont="1" applyFill="1" applyBorder="1" applyAlignment="1">
      <alignment horizontal="center" vertical="center" wrapText="1"/>
    </xf>
    <xf numFmtId="0" fontId="38" fillId="3" borderId="21" xfId="0" applyFont="1" applyFill="1" applyBorder="1" applyAlignment="1">
      <alignment horizontal="center" vertical="center" wrapText="1"/>
    </xf>
    <xf numFmtId="0" fontId="38" fillId="12" borderId="21" xfId="0" applyFont="1" applyFill="1" applyBorder="1" applyAlignment="1">
      <alignment horizontal="center" vertical="center" wrapText="1"/>
    </xf>
    <xf numFmtId="9" fontId="38" fillId="2" borderId="10" xfId="0" applyNumberFormat="1" applyFont="1" applyFill="1" applyBorder="1" applyAlignment="1">
      <alignment horizontal="center" vertical="center" wrapText="1"/>
    </xf>
    <xf numFmtId="9" fontId="38" fillId="3" borderId="10" xfId="0" applyNumberFormat="1" applyFont="1" applyFill="1" applyBorder="1" applyAlignment="1">
      <alignment horizontal="center" vertical="center" wrapText="1"/>
    </xf>
    <xf numFmtId="9" fontId="38" fillId="12" borderId="10" xfId="0" applyNumberFormat="1" applyFont="1" applyFill="1" applyBorder="1" applyAlignment="1">
      <alignment horizontal="center" vertical="center" wrapText="1"/>
    </xf>
    <xf numFmtId="9" fontId="38" fillId="5" borderId="10" xfId="0" applyNumberFormat="1" applyFont="1" applyFill="1" applyBorder="1" applyAlignment="1">
      <alignment horizontal="center" vertical="center"/>
    </xf>
    <xf numFmtId="0" fontId="38" fillId="5" borderId="10" xfId="1" applyNumberFormat="1" applyFont="1" applyFill="1" applyBorder="1" applyAlignment="1">
      <alignment horizontal="center" vertical="center"/>
    </xf>
    <xf numFmtId="0" fontId="35" fillId="15" borderId="10" xfId="0" applyFont="1" applyFill="1" applyBorder="1" applyAlignment="1" applyProtection="1">
      <alignment readingOrder="1"/>
      <protection locked="0"/>
    </xf>
    <xf numFmtId="0" fontId="55" fillId="15" borderId="11" xfId="0" applyFont="1" applyFill="1" applyBorder="1" applyAlignment="1" applyProtection="1">
      <alignment horizontal="center" vertical="center" readingOrder="1"/>
      <protection locked="0"/>
    </xf>
    <xf numFmtId="0" fontId="53" fillId="6" borderId="10" xfId="0" applyFont="1" applyFill="1" applyBorder="1" applyAlignment="1" applyProtection="1">
      <alignment horizontal="center" vertical="center" readingOrder="1"/>
      <protection locked="0"/>
    </xf>
    <xf numFmtId="0" fontId="49" fillId="15" borderId="10" xfId="0" applyFont="1" applyFill="1" applyBorder="1" applyAlignment="1" applyProtection="1">
      <alignment horizontal="center" vertical="center" wrapText="1"/>
      <protection locked="0"/>
    </xf>
    <xf numFmtId="0" fontId="60" fillId="15" borderId="10" xfId="0" applyFont="1" applyFill="1" applyBorder="1" applyAlignment="1" applyProtection="1">
      <alignment horizontal="left" vertical="center"/>
      <protection locked="0"/>
    </xf>
    <xf numFmtId="0" fontId="54" fillId="15" borderId="10" xfId="0" applyFont="1" applyFill="1" applyBorder="1" applyAlignment="1" applyProtection="1">
      <alignment horizontal="center" vertical="center"/>
      <protection locked="0"/>
    </xf>
    <xf numFmtId="0" fontId="49" fillId="15" borderId="10" xfId="0" applyFont="1" applyFill="1" applyBorder="1" applyAlignment="1" applyProtection="1">
      <alignment vertical="center" wrapText="1"/>
      <protection locked="0"/>
    </xf>
    <xf numFmtId="0" fontId="60" fillId="0" borderId="10" xfId="0" applyFont="1" applyBorder="1" applyAlignment="1" applyProtection="1">
      <alignment horizontal="center" vertical="top"/>
      <protection locked="0"/>
    </xf>
    <xf numFmtId="0" fontId="60" fillId="0" borderId="10" xfId="0" applyFont="1" applyBorder="1" applyAlignment="1" applyProtection="1">
      <alignment horizontal="left" vertical="top"/>
      <protection locked="0"/>
    </xf>
    <xf numFmtId="0" fontId="60" fillId="15" borderId="10" xfId="0" applyFont="1" applyFill="1" applyBorder="1" applyAlignment="1" applyProtection="1">
      <alignment horizontal="center" vertical="top"/>
      <protection locked="0"/>
    </xf>
    <xf numFmtId="0" fontId="60" fillId="15" borderId="10" xfId="0" applyFont="1" applyFill="1" applyBorder="1" applyAlignment="1" applyProtection="1">
      <alignment horizontal="left" vertical="top"/>
      <protection locked="0"/>
    </xf>
    <xf numFmtId="0" fontId="60" fillId="15" borderId="10" xfId="0" applyFont="1" applyFill="1" applyBorder="1" applyAlignment="1" applyProtection="1">
      <alignment vertical="center"/>
      <protection locked="0"/>
    </xf>
    <xf numFmtId="0" fontId="60" fillId="15" borderId="10" xfId="0" applyFont="1" applyFill="1" applyBorder="1" applyAlignment="1" applyProtection="1">
      <alignment horizontal="center" vertical="center"/>
      <protection locked="0"/>
    </xf>
    <xf numFmtId="0" fontId="49" fillId="0" borderId="10" xfId="0" applyFont="1" applyBorder="1" applyAlignment="1" applyProtection="1">
      <alignment horizontal="center" vertical="center" wrapText="1"/>
      <protection locked="0"/>
    </xf>
    <xf numFmtId="0" fontId="60" fillId="15" borderId="10" xfId="0" applyFont="1" applyFill="1" applyBorder="1" applyAlignment="1" applyProtection="1">
      <alignment vertical="top"/>
      <protection locked="0"/>
    </xf>
    <xf numFmtId="9" fontId="0" fillId="0" borderId="0" xfId="0" applyNumberFormat="1"/>
    <xf numFmtId="0" fontId="0" fillId="15" borderId="0" xfId="0" applyFill="1"/>
    <xf numFmtId="0" fontId="2" fillId="15" borderId="0" xfId="0" applyFont="1" applyFill="1" applyAlignment="1">
      <alignment horizontal="center" vertical="center"/>
    </xf>
    <xf numFmtId="0" fontId="42" fillId="15" borderId="0" xfId="0" applyFont="1" applyFill="1" applyAlignment="1">
      <alignment horizontal="center" vertical="center"/>
    </xf>
    <xf numFmtId="0" fontId="43" fillId="15" borderId="0" xfId="0" applyFont="1" applyFill="1" applyAlignment="1">
      <alignment horizontal="center" vertical="center"/>
    </xf>
    <xf numFmtId="0" fontId="42" fillId="15" borderId="0" xfId="0" applyFont="1" applyFill="1" applyAlignment="1">
      <alignment horizontal="center" vertical="center" readingOrder="1"/>
    </xf>
    <xf numFmtId="0" fontId="44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/>
    </xf>
    <xf numFmtId="0" fontId="4" fillId="15" borderId="0" xfId="0" applyFont="1" applyFill="1" applyAlignment="1">
      <alignment horizontal="center" vertical="center"/>
    </xf>
    <xf numFmtId="0" fontId="4" fillId="15" borderId="0" xfId="0" applyFont="1" applyFill="1"/>
    <xf numFmtId="0" fontId="4" fillId="15" borderId="0" xfId="0" applyFont="1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43" fillId="15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6" borderId="0" xfId="0" applyFill="1"/>
    <xf numFmtId="0" fontId="8" fillId="6" borderId="0" xfId="0" applyFont="1" applyFill="1" applyAlignment="1">
      <alignment horizontal="center" vertical="center"/>
    </xf>
    <xf numFmtId="0" fontId="0" fillId="15" borderId="17" xfId="0" applyFill="1" applyBorder="1"/>
    <xf numFmtId="0" fontId="8" fillId="15" borderId="0" xfId="0" applyFont="1" applyFill="1" applyAlignment="1">
      <alignment vertical="center"/>
    </xf>
    <xf numFmtId="0" fontId="27" fillId="19" borderId="21" xfId="0" applyFont="1" applyFill="1" applyBorder="1" applyAlignment="1">
      <alignment horizontal="center" vertical="center"/>
    </xf>
    <xf numFmtId="0" fontId="27" fillId="8" borderId="21" xfId="0" applyFont="1" applyFill="1" applyBorder="1" applyAlignment="1">
      <alignment horizontal="center" vertical="center" wrapText="1"/>
    </xf>
    <xf numFmtId="0" fontId="29" fillId="13" borderId="10" xfId="0" applyFont="1" applyFill="1" applyBorder="1" applyAlignment="1">
      <alignment horizontal="center" vertical="center"/>
    </xf>
    <xf numFmtId="0" fontId="27" fillId="1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9" fillId="5" borderId="10" xfId="0" applyFont="1" applyFill="1" applyBorder="1" applyAlignment="1">
      <alignment horizontal="center" vertical="center"/>
    </xf>
    <xf numFmtId="0" fontId="39" fillId="5" borderId="10" xfId="0" applyFont="1" applyFill="1" applyBorder="1" applyAlignment="1">
      <alignment horizontal="center"/>
    </xf>
    <xf numFmtId="0" fontId="29" fillId="14" borderId="10" xfId="0" applyFont="1" applyFill="1" applyBorder="1" applyAlignment="1">
      <alignment horizontal="center" vertical="center"/>
    </xf>
    <xf numFmtId="0" fontId="27" fillId="14" borderId="10" xfId="0" applyFont="1" applyFill="1" applyBorder="1" applyAlignment="1">
      <alignment horizontal="center" vertical="center"/>
    </xf>
    <xf numFmtId="0" fontId="29" fillId="15" borderId="10" xfId="0" applyFont="1" applyFill="1" applyBorder="1" applyAlignment="1">
      <alignment horizontal="center" vertical="center"/>
    </xf>
    <xf numFmtId="0" fontId="39" fillId="15" borderId="10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9" fontId="14" fillId="5" borderId="10" xfId="0" applyNumberFormat="1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8" fillId="10" borderId="11" xfId="0" applyFont="1" applyFill="1" applyBorder="1" applyAlignment="1">
      <alignment horizontal="center" vertical="center"/>
    </xf>
    <xf numFmtId="9" fontId="20" fillId="15" borderId="16" xfId="0" applyNumberFormat="1" applyFont="1" applyFill="1" applyBorder="1" applyAlignment="1">
      <alignment vertical="center" readingOrder="1"/>
    </xf>
    <xf numFmtId="0" fontId="41" fillId="0" borderId="10" xfId="0" applyFont="1" applyBorder="1" applyAlignment="1">
      <alignment horizontal="center" vertical="center" wrapText="1"/>
    </xf>
    <xf numFmtId="0" fontId="0" fillId="0" borderId="10" xfId="0" applyBorder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9" fontId="14" fillId="5" borderId="1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0" fillId="9" borderId="14" xfId="0" applyFill="1" applyBorder="1"/>
    <xf numFmtId="0" fontId="5" fillId="9" borderId="0" xfId="0" applyFont="1" applyFill="1" applyAlignment="1">
      <alignment horizontal="left" vertical="top"/>
    </xf>
    <xf numFmtId="0" fontId="48" fillId="22" borderId="11" xfId="0" applyFont="1" applyFill="1" applyBorder="1" applyAlignment="1">
      <alignment vertical="center"/>
    </xf>
    <xf numFmtId="0" fontId="48" fillId="22" borderId="12" xfId="0" applyFont="1" applyFill="1" applyBorder="1" applyAlignment="1">
      <alignment vertical="center"/>
    </xf>
    <xf numFmtId="0" fontId="48" fillId="22" borderId="13" xfId="0" applyFont="1" applyFill="1" applyBorder="1" applyAlignment="1">
      <alignment vertical="center"/>
    </xf>
    <xf numFmtId="0" fontId="51" fillId="17" borderId="15" xfId="0" applyFont="1" applyFill="1" applyBorder="1"/>
    <xf numFmtId="0" fontId="51" fillId="6" borderId="0" xfId="0" applyFont="1" applyFill="1"/>
    <xf numFmtId="0" fontId="51" fillId="17" borderId="0" xfId="0" applyFont="1" applyFill="1"/>
    <xf numFmtId="0" fontId="51" fillId="17" borderId="16" xfId="0" applyFont="1" applyFill="1" applyBorder="1"/>
    <xf numFmtId="0" fontId="35" fillId="6" borderId="0" xfId="0" applyFont="1" applyFill="1" applyAlignment="1">
      <alignment horizontal="center" vertical="center"/>
    </xf>
    <xf numFmtId="0" fontId="51" fillId="15" borderId="0" xfId="0" applyFont="1" applyFill="1"/>
    <xf numFmtId="0" fontId="35" fillId="15" borderId="0" xfId="0" applyFont="1" applyFill="1" applyAlignment="1">
      <alignment vertical="center"/>
    </xf>
    <xf numFmtId="0" fontId="51" fillId="15" borderId="17" xfId="0" applyFont="1" applyFill="1" applyBorder="1"/>
    <xf numFmtId="0" fontId="51" fillId="15" borderId="18" xfId="0" applyFont="1" applyFill="1" applyBorder="1"/>
    <xf numFmtId="0" fontId="52" fillId="17" borderId="11" xfId="0" applyFont="1" applyFill="1" applyBorder="1" applyAlignment="1">
      <alignment vertical="center"/>
    </xf>
    <xf numFmtId="0" fontId="52" fillId="17" borderId="12" xfId="0" applyFont="1" applyFill="1" applyBorder="1" applyAlignment="1">
      <alignment vertical="center"/>
    </xf>
    <xf numFmtId="0" fontId="53" fillId="17" borderId="21" xfId="0" applyFont="1" applyFill="1" applyBorder="1" applyAlignment="1">
      <alignment horizontal="center" vertical="center" wrapText="1"/>
    </xf>
    <xf numFmtId="0" fontId="51" fillId="15" borderId="22" xfId="0" applyFont="1" applyFill="1" applyBorder="1"/>
    <xf numFmtId="0" fontId="55" fillId="13" borderId="10" xfId="0" applyFont="1" applyFill="1" applyBorder="1" applyAlignment="1">
      <alignment horizontal="center" vertical="center"/>
    </xf>
    <xf numFmtId="0" fontId="52" fillId="5" borderId="10" xfId="0" applyFont="1" applyFill="1" applyBorder="1" applyAlignment="1">
      <alignment horizontal="center"/>
    </xf>
    <xf numFmtId="0" fontId="5" fillId="9" borderId="0" xfId="0" applyFont="1" applyFill="1" applyAlignment="1">
      <alignment horizontal="left" vertical="center"/>
    </xf>
    <xf numFmtId="0" fontId="52" fillId="18" borderId="10" xfId="0" applyFont="1" applyFill="1" applyBorder="1" applyAlignment="1">
      <alignment horizontal="center" vertical="center"/>
    </xf>
    <xf numFmtId="0" fontId="51" fillId="17" borderId="21" xfId="0" applyFont="1" applyFill="1" applyBorder="1"/>
    <xf numFmtId="0" fontId="51" fillId="15" borderId="14" xfId="0" applyFont="1" applyFill="1" applyBorder="1"/>
    <xf numFmtId="0" fontId="51" fillId="15" borderId="20" xfId="0" applyFont="1" applyFill="1" applyBorder="1"/>
    <xf numFmtId="0" fontId="47" fillId="15" borderId="10" xfId="0" applyFont="1" applyFill="1" applyBorder="1" applyAlignment="1">
      <alignment horizontal="center" vertical="center"/>
    </xf>
    <xf numFmtId="0" fontId="49" fillId="15" borderId="10" xfId="0" applyFont="1" applyFill="1" applyBorder="1" applyAlignment="1">
      <alignment horizontal="center" vertical="center"/>
    </xf>
    <xf numFmtId="0" fontId="53" fillId="17" borderId="15" xfId="0" applyFont="1" applyFill="1" applyBorder="1" applyAlignment="1">
      <alignment horizontal="center" vertical="center"/>
    </xf>
    <xf numFmtId="0" fontId="53" fillId="17" borderId="15" xfId="0" applyFont="1" applyFill="1" applyBorder="1" applyAlignment="1">
      <alignment vertical="center"/>
    </xf>
    <xf numFmtId="0" fontId="53" fillId="17" borderId="23" xfId="0" applyFont="1" applyFill="1" applyBorder="1" applyAlignment="1">
      <alignment vertical="center"/>
    </xf>
    <xf numFmtId="0" fontId="53" fillId="17" borderId="17" xfId="0" applyFont="1" applyFill="1" applyBorder="1" applyAlignment="1">
      <alignment vertical="center"/>
    </xf>
    <xf numFmtId="0" fontId="53" fillId="17" borderId="18" xfId="0" applyFont="1" applyFill="1" applyBorder="1" applyAlignment="1">
      <alignment vertical="center"/>
    </xf>
    <xf numFmtId="0" fontId="53" fillId="17" borderId="15" xfId="0" applyFont="1" applyFill="1" applyBorder="1" applyAlignment="1">
      <alignment vertical="center" wrapText="1"/>
    </xf>
    <xf numFmtId="0" fontId="53" fillId="7" borderId="11" xfId="0" applyFont="1" applyFill="1" applyBorder="1" applyAlignment="1">
      <alignment vertical="center"/>
    </xf>
    <xf numFmtId="0" fontId="53" fillId="7" borderId="12" xfId="0" applyFont="1" applyFill="1" applyBorder="1" applyAlignment="1">
      <alignment vertical="center"/>
    </xf>
    <xf numFmtId="0" fontId="53" fillId="7" borderId="13" xfId="0" applyFont="1" applyFill="1" applyBorder="1" applyAlignment="1">
      <alignment vertical="center"/>
    </xf>
    <xf numFmtId="0" fontId="53" fillId="17" borderId="21" xfId="0" applyFont="1" applyFill="1" applyBorder="1" applyAlignment="1">
      <alignment vertical="center"/>
    </xf>
    <xf numFmtId="0" fontId="53" fillId="17" borderId="19" xfId="0" applyFont="1" applyFill="1" applyBorder="1" applyAlignment="1">
      <alignment vertical="center"/>
    </xf>
    <xf numFmtId="0" fontId="53" fillId="17" borderId="14" xfId="0" applyFont="1" applyFill="1" applyBorder="1" applyAlignment="1">
      <alignment vertical="center"/>
    </xf>
    <xf numFmtId="0" fontId="53" fillId="17" borderId="20" xfId="0" applyFont="1" applyFill="1" applyBorder="1" applyAlignment="1">
      <alignment vertical="center"/>
    </xf>
    <xf numFmtId="0" fontId="53" fillId="17" borderId="21" xfId="0" applyFont="1" applyFill="1" applyBorder="1" applyAlignment="1">
      <alignment vertical="center" wrapText="1"/>
    </xf>
    <xf numFmtId="0" fontId="53" fillId="7" borderId="10" xfId="0" applyFont="1" applyFill="1" applyBorder="1" applyAlignment="1">
      <alignment horizontal="center" vertical="center"/>
    </xf>
    <xf numFmtId="0" fontId="47" fillId="17" borderId="10" xfId="0" applyFont="1" applyFill="1" applyBorder="1" applyAlignment="1">
      <alignment horizontal="center" vertical="center" readingOrder="1"/>
    </xf>
    <xf numFmtId="0" fontId="55" fillId="20" borderId="10" xfId="0" applyFont="1" applyFill="1" applyBorder="1" applyAlignment="1">
      <alignment horizontal="center" vertical="center"/>
    </xf>
    <xf numFmtId="0" fontId="34" fillId="16" borderId="11" xfId="0" applyFont="1" applyFill="1" applyBorder="1" applyAlignment="1">
      <alignment vertical="center" wrapText="1" readingOrder="1"/>
    </xf>
    <xf numFmtId="0" fontId="34" fillId="16" borderId="12" xfId="0" applyFont="1" applyFill="1" applyBorder="1" applyAlignment="1">
      <alignment vertical="center" wrapText="1" readingOrder="1"/>
    </xf>
    <xf numFmtId="0" fontId="34" fillId="16" borderId="13" xfId="0" applyFont="1" applyFill="1" applyBorder="1" applyAlignment="1">
      <alignment vertical="center" wrapText="1" readingOrder="1"/>
    </xf>
    <xf numFmtId="9" fontId="57" fillId="5" borderId="10" xfId="0" applyNumberFormat="1" applyFont="1" applyFill="1" applyBorder="1" applyAlignment="1">
      <alignment horizontal="center" vertical="center"/>
    </xf>
    <xf numFmtId="0" fontId="35" fillId="16" borderId="11" xfId="0" applyFont="1" applyFill="1" applyBorder="1" applyAlignment="1">
      <alignment vertical="center"/>
    </xf>
    <xf numFmtId="0" fontId="35" fillId="16" borderId="12" xfId="0" applyFont="1" applyFill="1" applyBorder="1" applyAlignment="1">
      <alignment vertical="center"/>
    </xf>
    <xf numFmtId="0" fontId="35" fillId="16" borderId="13" xfId="0" applyFont="1" applyFill="1" applyBorder="1" applyAlignment="1">
      <alignment vertical="center"/>
    </xf>
    <xf numFmtId="0" fontId="0" fillId="16" borderId="0" xfId="0" applyFill="1"/>
    <xf numFmtId="0" fontId="34" fillId="0" borderId="21" xfId="0" applyFont="1" applyBorder="1" applyAlignment="1">
      <alignment horizontal="left" vertical="center" wrapText="1" readingOrder="1"/>
    </xf>
    <xf numFmtId="0" fontId="58" fillId="15" borderId="15" xfId="0" applyFont="1" applyFill="1" applyBorder="1" applyAlignment="1">
      <alignment horizontal="center" vertical="center"/>
    </xf>
    <xf numFmtId="0" fontId="0" fillId="9" borderId="0" xfId="0" applyFill="1"/>
    <xf numFmtId="0" fontId="34" fillId="15" borderId="10" xfId="0" applyFont="1" applyFill="1" applyBorder="1" applyAlignment="1">
      <alignment horizontal="left" vertical="center" wrapText="1" readingOrder="1"/>
    </xf>
    <xf numFmtId="0" fontId="58" fillId="15" borderId="16" xfId="0" applyFont="1" applyFill="1" applyBorder="1" applyAlignment="1">
      <alignment horizontal="center" vertical="center"/>
    </xf>
    <xf numFmtId="9" fontId="61" fillId="15" borderId="15" xfId="0" applyNumberFormat="1" applyFont="1" applyFill="1" applyBorder="1" applyAlignment="1">
      <alignment vertical="center"/>
    </xf>
    <xf numFmtId="9" fontId="61" fillId="15" borderId="15" xfId="0" applyNumberFormat="1" applyFont="1" applyFill="1" applyBorder="1" applyAlignment="1">
      <alignment horizontal="center" vertical="center"/>
    </xf>
    <xf numFmtId="9" fontId="61" fillId="15" borderId="16" xfId="0" applyNumberFormat="1" applyFont="1" applyFill="1" applyBorder="1" applyAlignment="1">
      <alignment vertical="center"/>
    </xf>
    <xf numFmtId="9" fontId="61" fillId="15" borderId="16" xfId="0" applyNumberFormat="1" applyFont="1" applyFill="1" applyBorder="1" applyAlignment="1">
      <alignment horizontal="center" vertical="center"/>
    </xf>
    <xf numFmtId="0" fontId="49" fillId="15" borderId="11" xfId="0" applyFont="1" applyFill="1" applyBorder="1" applyAlignment="1">
      <alignment horizontal="center" vertical="center"/>
    </xf>
    <xf numFmtId="0" fontId="58" fillId="0" borderId="16" xfId="0" applyFont="1" applyBorder="1" applyAlignment="1">
      <alignment horizontal="center" vertical="center" readingOrder="1"/>
    </xf>
    <xf numFmtId="0" fontId="60" fillId="15" borderId="11" xfId="0" applyFont="1" applyFill="1" applyBorder="1" applyAlignment="1">
      <alignment horizontal="center" vertical="center"/>
    </xf>
    <xf numFmtId="0" fontId="34" fillId="15" borderId="10" xfId="0" applyFont="1" applyFill="1" applyBorder="1" applyAlignment="1">
      <alignment vertical="center" wrapText="1" readingOrder="1"/>
    </xf>
    <xf numFmtId="9" fontId="61" fillId="15" borderId="21" xfId="0" applyNumberFormat="1" applyFont="1" applyFill="1" applyBorder="1" applyAlignment="1">
      <alignment horizontal="center" vertical="center"/>
    </xf>
    <xf numFmtId="0" fontId="58" fillId="15" borderId="15" xfId="0" applyFont="1" applyFill="1" applyBorder="1" applyAlignment="1">
      <alignment horizontal="center" vertical="top"/>
    </xf>
    <xf numFmtId="0" fontId="58" fillId="15" borderId="16" xfId="0" applyFont="1" applyFill="1" applyBorder="1" applyAlignment="1">
      <alignment horizontal="center" vertical="top"/>
    </xf>
    <xf numFmtId="0" fontId="58" fillId="0" borderId="0" xfId="0" applyFont="1" applyAlignment="1">
      <alignment horizontal="left" vertical="top"/>
    </xf>
    <xf numFmtId="0" fontId="58" fillId="15" borderId="15" xfId="0" applyFont="1" applyFill="1" applyBorder="1" applyAlignment="1">
      <alignment vertical="top"/>
    </xf>
    <xf numFmtId="0" fontId="58" fillId="15" borderId="16" xfId="0" applyFont="1" applyFill="1" applyBorder="1" applyAlignment="1">
      <alignment vertical="top"/>
    </xf>
    <xf numFmtId="0" fontId="58" fillId="0" borderId="15" xfId="0" applyFont="1" applyBorder="1" applyAlignment="1">
      <alignment horizontal="center" vertical="center" readingOrder="1"/>
    </xf>
    <xf numFmtId="0" fontId="58" fillId="0" borderId="16" xfId="0" applyFont="1" applyBorder="1" applyAlignment="1">
      <alignment horizontal="center"/>
    </xf>
    <xf numFmtId="0" fontId="58" fillId="15" borderId="16" xfId="0" applyFont="1" applyFill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/>
    <xf numFmtId="0" fontId="0" fillId="12" borderId="0" xfId="0" applyFill="1"/>
    <xf numFmtId="0" fontId="51" fillId="9" borderId="14" xfId="0" applyFont="1" applyFill="1" applyBorder="1"/>
    <xf numFmtId="0" fontId="51" fillId="16" borderId="0" xfId="0" applyFont="1" applyFill="1"/>
    <xf numFmtId="0" fontId="52" fillId="17" borderId="19" xfId="0" applyFont="1" applyFill="1" applyBorder="1" applyAlignment="1">
      <alignment vertical="center"/>
    </xf>
    <xf numFmtId="0" fontId="52" fillId="17" borderId="14" xfId="0" applyFont="1" applyFill="1" applyBorder="1" applyAlignment="1">
      <alignment vertical="center"/>
    </xf>
    <xf numFmtId="0" fontId="49" fillId="6" borderId="11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/>
    </xf>
    <xf numFmtId="0" fontId="52" fillId="5" borderId="10" xfId="0" applyFont="1" applyFill="1" applyBorder="1" applyAlignment="1">
      <alignment horizontal="center" vertical="center"/>
    </xf>
    <xf numFmtId="0" fontId="34" fillId="17" borderId="23" xfId="0" applyFont="1" applyFill="1" applyBorder="1" applyAlignment="1">
      <alignment vertical="center"/>
    </xf>
    <xf numFmtId="0" fontId="34" fillId="17" borderId="17" xfId="0" applyFont="1" applyFill="1" applyBorder="1" applyAlignment="1">
      <alignment vertical="center"/>
    </xf>
    <xf numFmtId="0" fontId="34" fillId="17" borderId="18" xfId="0" applyFont="1" applyFill="1" applyBorder="1" applyAlignment="1">
      <alignment vertical="center"/>
    </xf>
    <xf numFmtId="0" fontId="34" fillId="17" borderId="19" xfId="0" applyFont="1" applyFill="1" applyBorder="1" applyAlignment="1">
      <alignment vertical="center"/>
    </xf>
    <xf numFmtId="0" fontId="34" fillId="17" borderId="14" xfId="0" applyFont="1" applyFill="1" applyBorder="1" applyAlignment="1">
      <alignment vertical="center"/>
    </xf>
    <xf numFmtId="0" fontId="34" fillId="17" borderId="20" xfId="0" applyFont="1" applyFill="1" applyBorder="1" applyAlignment="1">
      <alignment vertical="center"/>
    </xf>
    <xf numFmtId="0" fontId="34" fillId="7" borderId="10" xfId="0" applyFont="1" applyFill="1" applyBorder="1" applyAlignment="1">
      <alignment horizontal="center" vertical="center"/>
    </xf>
    <xf numFmtId="0" fontId="53" fillId="10" borderId="10" xfId="0" applyFont="1" applyFill="1" applyBorder="1" applyAlignment="1">
      <alignment horizontal="center" vertical="center"/>
    </xf>
    <xf numFmtId="0" fontId="49" fillId="15" borderId="15" xfId="0" applyFont="1" applyFill="1" applyBorder="1" applyAlignment="1">
      <alignment vertical="center" wrapText="1"/>
    </xf>
    <xf numFmtId="0" fontId="49" fillId="15" borderId="16" xfId="0" applyFont="1" applyFill="1" applyBorder="1" applyAlignment="1">
      <alignment vertical="center" wrapText="1"/>
    </xf>
    <xf numFmtId="0" fontId="54" fillId="15" borderId="16" xfId="0" applyFont="1" applyFill="1" applyBorder="1" applyAlignment="1">
      <alignment vertical="center"/>
    </xf>
    <xf numFmtId="0" fontId="49" fillId="15" borderId="21" xfId="0" applyFont="1" applyFill="1" applyBorder="1" applyAlignment="1">
      <alignment vertical="center" wrapText="1"/>
    </xf>
    <xf numFmtId="0" fontId="0" fillId="22" borderId="0" xfId="0" applyFill="1"/>
    <xf numFmtId="0" fontId="0" fillId="15" borderId="0" xfId="0" applyFill="1" applyAlignment="1">
      <alignment vertical="center"/>
    </xf>
    <xf numFmtId="0" fontId="9" fillId="17" borderId="21" xfId="0" applyFont="1" applyFill="1" applyBorder="1" applyAlignment="1">
      <alignment horizontal="center" vertical="center"/>
    </xf>
    <xf numFmtId="0" fontId="17" fillId="17" borderId="21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/>
    </xf>
    <xf numFmtId="0" fontId="9" fillId="18" borderId="10" xfId="0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28" fillId="17" borderId="10" xfId="0" applyFont="1" applyFill="1" applyBorder="1" applyAlignment="1">
      <alignment horizontal="center" vertical="center" readingOrder="1"/>
    </xf>
    <xf numFmtId="0" fontId="10" fillId="20" borderId="10" xfId="0" applyFont="1" applyFill="1" applyBorder="1" applyAlignment="1">
      <alignment horizontal="center" vertical="center"/>
    </xf>
    <xf numFmtId="0" fontId="18" fillId="15" borderId="10" xfId="0" applyFont="1" applyFill="1" applyBorder="1" applyAlignment="1">
      <alignment horizontal="center" vertical="center" readingOrder="1"/>
    </xf>
    <xf numFmtId="0" fontId="36" fillId="15" borderId="21" xfId="0" applyFont="1" applyFill="1" applyBorder="1" applyAlignment="1">
      <alignment horizontal="left" vertical="center" wrapText="1" readingOrder="1"/>
    </xf>
    <xf numFmtId="0" fontId="30" fillId="15" borderId="15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36" fillId="15" borderId="10" xfId="0" applyFont="1" applyFill="1" applyBorder="1" applyAlignment="1">
      <alignment vertical="center" wrapText="1" readingOrder="1"/>
    </xf>
    <xf numFmtId="0" fontId="30" fillId="15" borderId="16" xfId="0" applyFont="1" applyFill="1" applyBorder="1" applyAlignment="1">
      <alignment horizontal="center" vertical="center"/>
    </xf>
    <xf numFmtId="0" fontId="36" fillId="15" borderId="10" xfId="0" applyFont="1" applyFill="1" applyBorder="1" applyAlignment="1">
      <alignment horizontal="left" vertical="center" wrapText="1" readingOrder="1"/>
    </xf>
    <xf numFmtId="0" fontId="18" fillId="15" borderId="10" xfId="0" applyFont="1" applyFill="1" applyBorder="1" applyAlignment="1">
      <alignment horizontal="center" vertical="center"/>
    </xf>
    <xf numFmtId="0" fontId="36" fillId="0" borderId="10" xfId="0" applyFont="1" applyBorder="1" applyAlignment="1">
      <alignment vertical="center" wrapText="1"/>
    </xf>
    <xf numFmtId="9" fontId="20" fillId="15" borderId="15" xfId="0" applyNumberFormat="1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left" vertical="center" wrapText="1"/>
    </xf>
    <xf numFmtId="9" fontId="20" fillId="15" borderId="16" xfId="0" applyNumberFormat="1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readingOrder="1"/>
    </xf>
    <xf numFmtId="0" fontId="11" fillId="15" borderId="21" xfId="0" applyFont="1" applyFill="1" applyBorder="1" applyAlignment="1">
      <alignment horizontal="center" vertical="center"/>
    </xf>
    <xf numFmtId="9" fontId="20" fillId="15" borderId="21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33" fillId="15" borderId="10" xfId="0" applyFont="1" applyFill="1" applyBorder="1" applyAlignment="1">
      <alignment horizontal="center" vertical="center"/>
    </xf>
    <xf numFmtId="0" fontId="25" fillId="0" borderId="10" xfId="0" applyFont="1" applyBorder="1"/>
    <xf numFmtId="0" fontId="25" fillId="0" borderId="0" xfId="0" applyFont="1"/>
    <xf numFmtId="0" fontId="18" fillId="15" borderId="22" xfId="0" applyFont="1" applyFill="1" applyBorder="1" applyAlignment="1">
      <alignment horizontal="center" vertical="center"/>
    </xf>
    <xf numFmtId="0" fontId="39" fillId="10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7" fillId="15" borderId="11" xfId="0" applyFont="1" applyFill="1" applyBorder="1" applyAlignment="1">
      <alignment horizontal="center" vertical="center" wrapText="1" readingOrder="2"/>
    </xf>
    <xf numFmtId="0" fontId="37" fillId="9" borderId="14" xfId="0" applyFont="1" applyFill="1" applyBorder="1"/>
    <xf numFmtId="0" fontId="37" fillId="17" borderId="10" xfId="0" applyFont="1" applyFill="1" applyBorder="1"/>
    <xf numFmtId="0" fontId="37" fillId="17" borderId="10" xfId="0" applyFont="1" applyFill="1" applyBorder="1" applyAlignment="1">
      <alignment horizontal="center" vertical="center" readingOrder="1"/>
    </xf>
    <xf numFmtId="0" fontId="53" fillId="15" borderId="10" xfId="0" applyFont="1" applyFill="1" applyBorder="1" applyAlignment="1">
      <alignment horizontal="center" vertical="center" readingOrder="1"/>
    </xf>
    <xf numFmtId="0" fontId="53" fillId="15" borderId="11" xfId="0" applyFont="1" applyFill="1" applyBorder="1" applyAlignment="1">
      <alignment horizontal="center" vertical="center" readingOrder="1"/>
    </xf>
    <xf numFmtId="0" fontId="37" fillId="0" borderId="0" xfId="0" applyFont="1"/>
    <xf numFmtId="0" fontId="65" fillId="22" borderId="12" xfId="0" applyFont="1" applyFill="1" applyBorder="1" applyAlignment="1">
      <alignment vertical="center"/>
    </xf>
    <xf numFmtId="0" fontId="12" fillId="17" borderId="12" xfId="0" applyFont="1" applyFill="1" applyBorder="1" applyAlignment="1">
      <alignment vertical="center"/>
    </xf>
    <xf numFmtId="0" fontId="12" fillId="17" borderId="13" xfId="0" applyFont="1" applyFill="1" applyBorder="1" applyAlignment="1">
      <alignment vertical="center"/>
    </xf>
    <xf numFmtId="0" fontId="12" fillId="17" borderId="21" xfId="0" applyFont="1" applyFill="1" applyBorder="1" applyAlignment="1">
      <alignment horizontal="center" vertical="center"/>
    </xf>
    <xf numFmtId="0" fontId="45" fillId="13" borderId="10" xfId="0" applyFont="1" applyFill="1" applyBorder="1" applyAlignment="1">
      <alignment horizontal="center" vertical="center"/>
    </xf>
    <xf numFmtId="0" fontId="66" fillId="5" borderId="10" xfId="0" applyFont="1" applyFill="1" applyBorder="1" applyAlignment="1">
      <alignment horizontal="center" vertical="center"/>
    </xf>
    <xf numFmtId="0" fontId="66" fillId="18" borderId="10" xfId="0" applyFont="1" applyFill="1" applyBorder="1" applyAlignment="1">
      <alignment horizontal="center" vertical="center"/>
    </xf>
    <xf numFmtId="0" fontId="67" fillId="15" borderId="10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vertical="center"/>
    </xf>
    <xf numFmtId="0" fontId="26" fillId="3" borderId="12" xfId="0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68" fillId="16" borderId="10" xfId="0" applyFont="1" applyFill="1" applyBorder="1" applyAlignment="1">
      <alignment vertical="center" wrapText="1"/>
    </xf>
    <xf numFmtId="0" fontId="26" fillId="15" borderId="10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 readingOrder="1"/>
    </xf>
    <xf numFmtId="0" fontId="26" fillId="27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69" fillId="15" borderId="10" xfId="0" applyFont="1" applyFill="1" applyBorder="1" applyAlignment="1">
      <alignment horizontal="center" vertical="center" wrapText="1"/>
    </xf>
    <xf numFmtId="0" fontId="70" fillId="0" borderId="0" xfId="0" applyFont="1"/>
    <xf numFmtId="0" fontId="12" fillId="17" borderId="14" xfId="0" applyFont="1" applyFill="1" applyBorder="1" applyAlignment="1">
      <alignment vertical="center"/>
    </xf>
    <xf numFmtId="0" fontId="12" fillId="17" borderId="20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39" fillId="3" borderId="13" xfId="0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26" fillId="15" borderId="10" xfId="0" applyFont="1" applyFill="1" applyBorder="1" applyAlignment="1">
      <alignment vertical="center" wrapText="1"/>
    </xf>
    <xf numFmtId="0" fontId="71" fillId="0" borderId="0" xfId="0" applyFont="1"/>
    <xf numFmtId="0" fontId="26" fillId="15" borderId="10" xfId="0" applyFont="1" applyFill="1" applyBorder="1" applyAlignment="1">
      <alignment horizontal="center" vertical="center" wrapText="1" readingOrder="1"/>
    </xf>
    <xf numFmtId="0" fontId="26" fillId="16" borderId="11" xfId="0" applyFont="1" applyFill="1" applyBorder="1" applyAlignment="1">
      <alignment vertical="center" wrapText="1" readingOrder="1"/>
    </xf>
    <xf numFmtId="0" fontId="26" fillId="16" borderId="12" xfId="0" applyFont="1" applyFill="1" applyBorder="1" applyAlignment="1">
      <alignment vertical="center" wrapText="1" readingOrder="1"/>
    </xf>
    <xf numFmtId="0" fontId="26" fillId="26" borderId="10" xfId="0" applyFont="1" applyFill="1" applyBorder="1" applyAlignment="1">
      <alignment horizontal="center" vertical="center" wrapText="1" readingOrder="1"/>
    </xf>
    <xf numFmtId="0" fontId="4" fillId="12" borderId="10" xfId="0" applyFont="1" applyFill="1" applyBorder="1" applyAlignment="1">
      <alignment horizontal="center" vertical="center"/>
    </xf>
    <xf numFmtId="0" fontId="26" fillId="21" borderId="1" xfId="0" applyFont="1" applyFill="1" applyBorder="1" applyAlignment="1">
      <alignment horizontal="center" vertical="center"/>
    </xf>
    <xf numFmtId="0" fontId="26" fillId="21" borderId="2" xfId="0" applyFont="1" applyFill="1" applyBorder="1" applyAlignment="1">
      <alignment horizontal="center" vertical="center"/>
    </xf>
    <xf numFmtId="0" fontId="26" fillId="21" borderId="3" xfId="0" applyFont="1" applyFill="1" applyBorder="1" applyAlignment="1">
      <alignment horizontal="center" vertical="center"/>
    </xf>
    <xf numFmtId="0" fontId="26" fillId="21" borderId="4" xfId="0" applyFont="1" applyFill="1" applyBorder="1" applyAlignment="1">
      <alignment horizontal="center" vertical="center"/>
    </xf>
    <xf numFmtId="0" fontId="26" fillId="21" borderId="5" xfId="0" applyFont="1" applyFill="1" applyBorder="1" applyAlignment="1">
      <alignment horizontal="center" vertical="center"/>
    </xf>
    <xf numFmtId="0" fontId="26" fillId="21" borderId="6" xfId="0" applyFont="1" applyFill="1" applyBorder="1" applyAlignment="1">
      <alignment horizontal="center" vertical="center"/>
    </xf>
    <xf numFmtId="0" fontId="26" fillId="23" borderId="7" xfId="0" applyFont="1" applyFill="1" applyBorder="1" applyAlignment="1">
      <alignment horizontal="center" vertical="center"/>
    </xf>
    <xf numFmtId="0" fontId="26" fillId="23" borderId="8" xfId="0" applyFont="1" applyFill="1" applyBorder="1" applyAlignment="1">
      <alignment horizontal="center" vertical="center"/>
    </xf>
    <xf numFmtId="0" fontId="26" fillId="23" borderId="9" xfId="0" applyFont="1" applyFill="1" applyBorder="1" applyAlignment="1">
      <alignment horizontal="center" vertical="center"/>
    </xf>
    <xf numFmtId="0" fontId="26" fillId="24" borderId="7" xfId="0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center" vertical="center" wrapText="1"/>
    </xf>
    <xf numFmtId="0" fontId="26" fillId="24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/>
    </xf>
    <xf numFmtId="0" fontId="3" fillId="15" borderId="11" xfId="0" applyFont="1" applyFill="1" applyBorder="1" applyAlignment="1" applyProtection="1">
      <alignment horizontal="center"/>
      <protection locked="0"/>
    </xf>
    <xf numFmtId="0" fontId="3" fillId="15" borderId="12" xfId="0" applyFont="1" applyFill="1" applyBorder="1" applyAlignment="1" applyProtection="1">
      <alignment horizontal="center"/>
      <protection locked="0"/>
    </xf>
    <xf numFmtId="0" fontId="3" fillId="15" borderId="13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13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27" fillId="12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 readingOrder="1"/>
    </xf>
    <xf numFmtId="0" fontId="27" fillId="5" borderId="12" xfId="0" applyFont="1" applyFill="1" applyBorder="1" applyAlignment="1">
      <alignment horizontal="center" vertical="center" wrapText="1" readingOrder="1"/>
    </xf>
    <xf numFmtId="0" fontId="27" fillId="6" borderId="11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24" fillId="8" borderId="11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7" fillId="17" borderId="15" xfId="0" applyFont="1" applyFill="1" applyBorder="1" applyAlignment="1">
      <alignment horizontal="center" vertical="center"/>
    </xf>
    <xf numFmtId="0" fontId="27" fillId="17" borderId="16" xfId="0" applyFont="1" applyFill="1" applyBorder="1" applyAlignment="1">
      <alignment horizontal="center" vertical="center"/>
    </xf>
    <xf numFmtId="0" fontId="27" fillId="17" borderId="21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27" fillId="17" borderId="23" xfId="0" applyFont="1" applyFill="1" applyBorder="1" applyAlignment="1">
      <alignment horizontal="center" vertical="center"/>
    </xf>
    <xf numFmtId="0" fontId="27" fillId="17" borderId="18" xfId="0" applyFont="1" applyFill="1" applyBorder="1" applyAlignment="1">
      <alignment horizontal="center" vertical="center"/>
    </xf>
    <xf numFmtId="0" fontId="27" fillId="17" borderId="19" xfId="0" applyFont="1" applyFill="1" applyBorder="1" applyAlignment="1">
      <alignment horizontal="center" vertical="center"/>
    </xf>
    <xf numFmtId="0" fontId="27" fillId="17" borderId="20" xfId="0" applyFont="1" applyFill="1" applyBorder="1" applyAlignment="1">
      <alignment horizontal="center" vertical="center"/>
    </xf>
    <xf numFmtId="0" fontId="6" fillId="22" borderId="10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7" fillId="17" borderId="15" xfId="0" applyFont="1" applyFill="1" applyBorder="1" applyAlignment="1">
      <alignment horizontal="center" vertical="center"/>
    </xf>
    <xf numFmtId="0" fontId="7" fillId="17" borderId="16" xfId="0" applyFont="1" applyFill="1" applyBorder="1" applyAlignment="1">
      <alignment horizontal="center" vertical="center"/>
    </xf>
    <xf numFmtId="0" fontId="7" fillId="17" borderId="21" xfId="0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0" fontId="0" fillId="15" borderId="22" xfId="0" applyFill="1" applyBorder="1" applyAlignment="1">
      <alignment horizontal="center"/>
    </xf>
    <xf numFmtId="0" fontId="27" fillId="19" borderId="19" xfId="0" applyFont="1" applyFill="1" applyBorder="1" applyAlignment="1">
      <alignment horizontal="center" vertical="center" wrapText="1"/>
    </xf>
    <xf numFmtId="0" fontId="27" fillId="19" borderId="20" xfId="0" applyFont="1" applyFill="1" applyBorder="1" applyAlignment="1">
      <alignment horizontal="center" vertical="center" wrapText="1"/>
    </xf>
    <xf numFmtId="0" fontId="27" fillId="19" borderId="19" xfId="0" applyFont="1" applyFill="1" applyBorder="1" applyAlignment="1">
      <alignment horizontal="center" vertical="center"/>
    </xf>
    <xf numFmtId="0" fontId="27" fillId="19" borderId="14" xfId="0" applyFont="1" applyFill="1" applyBorder="1" applyAlignment="1">
      <alignment horizontal="center" vertical="center"/>
    </xf>
    <xf numFmtId="0" fontId="27" fillId="19" borderId="20" xfId="0" applyFont="1" applyFill="1" applyBorder="1" applyAlignment="1">
      <alignment horizontal="center" vertical="center"/>
    </xf>
    <xf numFmtId="0" fontId="27" fillId="13" borderId="11" xfId="0" applyFont="1" applyFill="1" applyBorder="1" applyAlignment="1">
      <alignment horizontal="center" vertical="center"/>
    </xf>
    <xf numFmtId="0" fontId="27" fillId="13" borderId="13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7" fillId="17" borderId="10" xfId="0" applyFont="1" applyFill="1" applyBorder="1" applyAlignment="1">
      <alignment horizontal="center" vertical="center"/>
    </xf>
    <xf numFmtId="0" fontId="27" fillId="17" borderId="10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/>
    </xf>
    <xf numFmtId="0" fontId="27" fillId="15" borderId="11" xfId="0" applyFont="1" applyFill="1" applyBorder="1" applyAlignment="1">
      <alignment horizontal="center" vertical="center" wrapText="1" readingOrder="1"/>
    </xf>
    <xf numFmtId="0" fontId="27" fillId="15" borderId="12" xfId="0" applyFont="1" applyFill="1" applyBorder="1" applyAlignment="1">
      <alignment horizontal="center" vertical="center" wrapText="1" readingOrder="1"/>
    </xf>
    <xf numFmtId="0" fontId="15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9" fontId="14" fillId="5" borderId="11" xfId="0" applyNumberFormat="1" applyFont="1" applyFill="1" applyBorder="1" applyAlignment="1">
      <alignment horizontal="center" vertical="center"/>
    </xf>
    <xf numFmtId="9" fontId="14" fillId="5" borderId="13" xfId="0" applyNumberFormat="1" applyFont="1" applyFill="1" applyBorder="1" applyAlignment="1">
      <alignment horizontal="center" vertical="center"/>
    </xf>
    <xf numFmtId="0" fontId="27" fillId="9" borderId="11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 vertical="center"/>
    </xf>
    <xf numFmtId="0" fontId="5" fillId="16" borderId="13" xfId="0" applyFont="1" applyFill="1" applyBorder="1" applyAlignment="1">
      <alignment horizontal="center" vertical="center"/>
    </xf>
    <xf numFmtId="0" fontId="22" fillId="11" borderId="23" xfId="0" applyFont="1" applyFill="1" applyBorder="1" applyAlignment="1">
      <alignment horizontal="center" vertical="center" wrapText="1"/>
    </xf>
    <xf numFmtId="0" fontId="22" fillId="11" borderId="18" xfId="0" applyFont="1" applyFill="1" applyBorder="1" applyAlignment="1">
      <alignment horizontal="center" vertical="center" wrapText="1"/>
    </xf>
    <xf numFmtId="0" fontId="22" fillId="11" borderId="24" xfId="0" applyFont="1" applyFill="1" applyBorder="1" applyAlignment="1">
      <alignment horizontal="center" vertical="center" wrapText="1"/>
    </xf>
    <xf numFmtId="0" fontId="22" fillId="11" borderId="22" xfId="0" applyFont="1" applyFill="1" applyBorder="1" applyAlignment="1">
      <alignment horizontal="center" vertical="center" wrapText="1"/>
    </xf>
    <xf numFmtId="0" fontId="22" fillId="11" borderId="19" xfId="0" applyFont="1" applyFill="1" applyBorder="1" applyAlignment="1">
      <alignment horizontal="center" vertical="center" wrapText="1"/>
    </xf>
    <xf numFmtId="0" fontId="22" fillId="11" borderId="20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4" xfId="0" applyFont="1" applyFill="1" applyBorder="1" applyAlignment="1">
      <alignment horizontal="center"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21" fillId="11" borderId="19" xfId="0" applyFont="1" applyFill="1" applyBorder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9" fontId="16" fillId="16" borderId="12" xfId="1" applyFont="1" applyFill="1" applyBorder="1" applyAlignment="1" applyProtection="1">
      <alignment horizontal="center" vertical="center" wrapText="1" readingOrder="1"/>
    </xf>
    <xf numFmtId="0" fontId="27" fillId="4" borderId="11" xfId="0" applyFont="1" applyFill="1" applyBorder="1" applyAlignment="1">
      <alignment horizontal="center" vertical="center" wrapText="1" readingOrder="1"/>
    </xf>
    <xf numFmtId="0" fontId="27" fillId="4" borderId="12" xfId="0" applyFont="1" applyFill="1" applyBorder="1" applyAlignment="1">
      <alignment horizontal="center" vertical="center" wrapText="1" readingOrder="1"/>
    </xf>
    <xf numFmtId="0" fontId="62" fillId="15" borderId="11" xfId="0" applyFont="1" applyFill="1" applyBorder="1" applyAlignment="1" applyProtection="1">
      <alignment horizontal="center" vertical="center" readingOrder="1"/>
      <protection locked="0"/>
    </xf>
    <xf numFmtId="0" fontId="62" fillId="15" borderId="12" xfId="0" applyFont="1" applyFill="1" applyBorder="1" applyAlignment="1" applyProtection="1">
      <alignment horizontal="center" vertical="center" readingOrder="1"/>
      <protection locked="0"/>
    </xf>
    <xf numFmtId="0" fontId="62" fillId="15" borderId="13" xfId="0" applyFont="1" applyFill="1" applyBorder="1" applyAlignment="1" applyProtection="1">
      <alignment horizontal="center" vertical="center" readingOrder="1"/>
      <protection locked="0"/>
    </xf>
    <xf numFmtId="0" fontId="34" fillId="9" borderId="11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9" borderId="13" xfId="0" applyFont="1" applyFill="1" applyBorder="1" applyAlignment="1">
      <alignment horizontal="center" vertical="center"/>
    </xf>
    <xf numFmtId="0" fontId="34" fillId="12" borderId="10" xfId="0" applyFont="1" applyFill="1" applyBorder="1" applyAlignment="1">
      <alignment horizontal="center" vertical="center"/>
    </xf>
    <xf numFmtId="0" fontId="52" fillId="17" borderId="11" xfId="0" applyFont="1" applyFill="1" applyBorder="1" applyAlignment="1">
      <alignment horizontal="center" vertical="center" wrapText="1"/>
    </xf>
    <xf numFmtId="0" fontId="52" fillId="17" borderId="13" xfId="0" applyFont="1" applyFill="1" applyBorder="1" applyAlignment="1">
      <alignment horizontal="center" vertical="center" wrapText="1"/>
    </xf>
    <xf numFmtId="0" fontId="54" fillId="13" borderId="11" xfId="0" applyFont="1" applyFill="1" applyBorder="1" applyAlignment="1">
      <alignment horizontal="center" vertical="center"/>
    </xf>
    <xf numFmtId="0" fontId="54" fillId="13" borderId="13" xfId="0" applyFont="1" applyFill="1" applyBorder="1" applyAlignment="1">
      <alignment horizontal="center" vertical="center"/>
    </xf>
    <xf numFmtId="0" fontId="49" fillId="6" borderId="11" xfId="0" applyFont="1" applyFill="1" applyBorder="1" applyAlignment="1">
      <alignment horizontal="center" vertical="center"/>
    </xf>
    <xf numFmtId="0" fontId="49" fillId="6" borderId="12" xfId="0" applyFont="1" applyFill="1" applyBorder="1" applyAlignment="1">
      <alignment horizontal="center" vertical="center"/>
    </xf>
    <xf numFmtId="0" fontId="49" fillId="6" borderId="13" xfId="0" applyFont="1" applyFill="1" applyBorder="1" applyAlignment="1">
      <alignment horizontal="center" vertical="center"/>
    </xf>
    <xf numFmtId="0" fontId="56" fillId="5" borderId="11" xfId="0" applyFont="1" applyFill="1" applyBorder="1" applyAlignment="1">
      <alignment horizontal="center" vertical="center" wrapText="1" readingOrder="1"/>
    </xf>
    <xf numFmtId="0" fontId="56" fillId="5" borderId="13" xfId="0" applyFont="1" applyFill="1" applyBorder="1" applyAlignment="1">
      <alignment horizontal="center" vertical="center" wrapText="1" readingOrder="1"/>
    </xf>
    <xf numFmtId="0" fontId="56" fillId="18" borderId="11" xfId="0" applyFont="1" applyFill="1" applyBorder="1" applyAlignment="1">
      <alignment horizontal="center" vertical="center" wrapText="1" readingOrder="1"/>
    </xf>
    <xf numFmtId="0" fontId="56" fillId="18" borderId="13" xfId="0" applyFont="1" applyFill="1" applyBorder="1" applyAlignment="1">
      <alignment horizontal="center" vertical="center" wrapText="1" readingOrder="1"/>
    </xf>
    <xf numFmtId="0" fontId="56" fillId="15" borderId="11" xfId="0" applyFont="1" applyFill="1" applyBorder="1" applyAlignment="1">
      <alignment horizontal="center" vertical="center" wrapText="1" readingOrder="1"/>
    </xf>
    <xf numFmtId="0" fontId="56" fillId="15" borderId="13" xfId="0" applyFont="1" applyFill="1" applyBorder="1" applyAlignment="1">
      <alignment horizontal="center" vertical="center" wrapText="1" readingOrder="1"/>
    </xf>
    <xf numFmtId="0" fontId="51" fillId="0" borderId="18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4" fillId="15" borderId="15" xfId="0" applyFont="1" applyFill="1" applyBorder="1" applyAlignment="1">
      <alignment horizontal="center" vertical="center"/>
    </xf>
    <xf numFmtId="0" fontId="54" fillId="15" borderId="16" xfId="0" applyFont="1" applyFill="1" applyBorder="1" applyAlignment="1">
      <alignment horizontal="center" vertical="center"/>
    </xf>
    <xf numFmtId="0" fontId="54" fillId="15" borderId="21" xfId="0" applyFont="1" applyFill="1" applyBorder="1" applyAlignment="1">
      <alignment horizontal="center" vertical="center"/>
    </xf>
    <xf numFmtId="9" fontId="57" fillId="5" borderId="11" xfId="0" applyNumberFormat="1" applyFont="1" applyFill="1" applyBorder="1" applyAlignment="1">
      <alignment horizontal="center" vertical="center"/>
    </xf>
    <xf numFmtId="9" fontId="57" fillId="5" borderId="13" xfId="0" applyNumberFormat="1" applyFont="1" applyFill="1" applyBorder="1" applyAlignment="1">
      <alignment horizontal="center" vertical="center"/>
    </xf>
    <xf numFmtId="0" fontId="54" fillId="15" borderId="10" xfId="0" applyFont="1" applyFill="1" applyBorder="1" applyAlignment="1">
      <alignment horizontal="center" vertical="center"/>
    </xf>
    <xf numFmtId="0" fontId="53" fillId="10" borderId="11" xfId="0" applyFont="1" applyFill="1" applyBorder="1" applyAlignment="1">
      <alignment horizontal="center" vertical="center" wrapText="1"/>
    </xf>
    <xf numFmtId="0" fontId="53" fillId="10" borderId="13" xfId="0" applyFont="1" applyFill="1" applyBorder="1" applyAlignment="1">
      <alignment horizontal="center" vertical="center" wrapText="1"/>
    </xf>
    <xf numFmtId="0" fontId="48" fillId="22" borderId="11" xfId="0" applyFont="1" applyFill="1" applyBorder="1" applyAlignment="1">
      <alignment horizontal="center" vertical="center"/>
    </xf>
    <xf numFmtId="0" fontId="48" fillId="22" borderId="12" xfId="0" applyFont="1" applyFill="1" applyBorder="1" applyAlignment="1">
      <alignment horizontal="center" vertical="center"/>
    </xf>
    <xf numFmtId="0" fontId="48" fillId="22" borderId="13" xfId="0" applyFont="1" applyFill="1" applyBorder="1" applyAlignment="1">
      <alignment horizontal="center" vertical="center"/>
    </xf>
    <xf numFmtId="0" fontId="53" fillId="17" borderId="15" xfId="0" applyFont="1" applyFill="1" applyBorder="1" applyAlignment="1">
      <alignment horizontal="center" vertical="center"/>
    </xf>
    <xf numFmtId="0" fontId="53" fillId="17" borderId="21" xfId="0" applyFont="1" applyFill="1" applyBorder="1" applyAlignment="1">
      <alignment horizontal="center" vertical="center"/>
    </xf>
    <xf numFmtId="0" fontId="34" fillId="17" borderId="15" xfId="0" applyFont="1" applyFill="1" applyBorder="1" applyAlignment="1">
      <alignment horizontal="center" vertical="center"/>
    </xf>
    <xf numFmtId="0" fontId="34" fillId="17" borderId="21" xfId="0" applyFont="1" applyFill="1" applyBorder="1" applyAlignment="1">
      <alignment horizontal="center" vertical="center"/>
    </xf>
    <xf numFmtId="0" fontId="34" fillId="17" borderId="15" xfId="0" applyFont="1" applyFill="1" applyBorder="1" applyAlignment="1">
      <alignment horizontal="center" vertical="center" wrapText="1"/>
    </xf>
    <xf numFmtId="0" fontId="34" fillId="17" borderId="21" xfId="0" applyFont="1" applyFill="1" applyBorder="1" applyAlignment="1">
      <alignment horizontal="center" vertical="center" wrapText="1"/>
    </xf>
    <xf numFmtId="0" fontId="49" fillId="15" borderId="15" xfId="0" applyFont="1" applyFill="1" applyBorder="1" applyAlignment="1">
      <alignment horizontal="center" vertical="center" wrapText="1"/>
    </xf>
    <xf numFmtId="0" fontId="49" fillId="15" borderId="16" xfId="0" applyFont="1" applyFill="1" applyBorder="1" applyAlignment="1">
      <alignment horizontal="center" vertical="center" wrapText="1"/>
    </xf>
    <xf numFmtId="0" fontId="49" fillId="15" borderId="21" xfId="0" applyFont="1" applyFill="1" applyBorder="1" applyAlignment="1">
      <alignment horizontal="center" vertical="center" wrapText="1"/>
    </xf>
    <xf numFmtId="0" fontId="58" fillId="15" borderId="15" xfId="0" applyFont="1" applyFill="1" applyBorder="1" applyAlignment="1">
      <alignment horizontal="center" vertical="center"/>
    </xf>
    <xf numFmtId="0" fontId="58" fillId="15" borderId="16" xfId="0" applyFont="1" applyFill="1" applyBorder="1" applyAlignment="1">
      <alignment horizontal="center" vertical="center"/>
    </xf>
    <xf numFmtId="0" fontId="58" fillId="15" borderId="21" xfId="0" applyFont="1" applyFill="1" applyBorder="1" applyAlignment="1">
      <alignment horizontal="center" vertical="center"/>
    </xf>
    <xf numFmtId="0" fontId="49" fillId="15" borderId="16" xfId="0" applyFont="1" applyFill="1" applyBorder="1" applyAlignment="1">
      <alignment vertical="center" wrapText="1"/>
    </xf>
    <xf numFmtId="0" fontId="51" fillId="0" borderId="16" xfId="0" applyFont="1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49" fillId="15" borderId="15" xfId="0" applyFont="1" applyFill="1" applyBorder="1" applyAlignment="1">
      <alignment vertical="center" wrapText="1"/>
    </xf>
    <xf numFmtId="0" fontId="53" fillId="16" borderId="11" xfId="0" applyFont="1" applyFill="1" applyBorder="1" applyAlignment="1">
      <alignment horizontal="center" vertical="center" wrapText="1" readingOrder="1"/>
    </xf>
    <xf numFmtId="0" fontId="53" fillId="16" borderId="12" xfId="0" applyFont="1" applyFill="1" applyBorder="1" applyAlignment="1">
      <alignment horizontal="center" vertical="center" wrapText="1" readingOrder="1"/>
    </xf>
    <xf numFmtId="0" fontId="53" fillId="16" borderId="13" xfId="0" applyFont="1" applyFill="1" applyBorder="1" applyAlignment="1">
      <alignment horizontal="center" vertical="center" wrapText="1" readingOrder="1"/>
    </xf>
    <xf numFmtId="0" fontId="34" fillId="7" borderId="1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59" fillId="10" borderId="11" xfId="0" applyFont="1" applyFill="1" applyBorder="1" applyAlignment="1">
      <alignment horizontal="center" vertical="center" wrapText="1"/>
    </xf>
    <xf numFmtId="0" fontId="59" fillId="10" borderId="13" xfId="0" applyFont="1" applyFill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9" fontId="59" fillId="5" borderId="11" xfId="0" applyNumberFormat="1" applyFont="1" applyFill="1" applyBorder="1" applyAlignment="1">
      <alignment horizontal="center" vertical="center"/>
    </xf>
    <xf numFmtId="9" fontId="59" fillId="5" borderId="13" xfId="0" applyNumberFormat="1" applyFont="1" applyFill="1" applyBorder="1" applyAlignment="1">
      <alignment horizontal="center" vertical="center"/>
    </xf>
    <xf numFmtId="0" fontId="58" fillId="15" borderId="18" xfId="0" applyFont="1" applyFill="1" applyBorder="1" applyAlignment="1">
      <alignment horizontal="center" vertical="center"/>
    </xf>
    <xf numFmtId="0" fontId="58" fillId="15" borderId="22" xfId="0" applyFont="1" applyFill="1" applyBorder="1" applyAlignment="1">
      <alignment horizontal="center" vertical="center"/>
    </xf>
    <xf numFmtId="0" fontId="58" fillId="15" borderId="20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0" fontId="39" fillId="3" borderId="13" xfId="0" applyFont="1" applyFill="1" applyBorder="1" applyAlignment="1">
      <alignment horizontal="center" vertical="center"/>
    </xf>
    <xf numFmtId="0" fontId="72" fillId="15" borderId="19" xfId="0" applyFont="1" applyFill="1" applyBorder="1" applyAlignment="1" applyProtection="1">
      <alignment horizontal="left" vertical="center" readingOrder="1"/>
      <protection locked="0"/>
    </xf>
    <xf numFmtId="0" fontId="72" fillId="15" borderId="14" xfId="0" applyFont="1" applyFill="1" applyBorder="1" applyAlignment="1" applyProtection="1">
      <alignment horizontal="left" vertical="center" readingOrder="1"/>
      <protection locked="0"/>
    </xf>
    <xf numFmtId="0" fontId="72" fillId="15" borderId="20" xfId="0" applyFont="1" applyFill="1" applyBorder="1" applyAlignment="1" applyProtection="1">
      <alignment horizontal="left" vertical="center" readingOrder="1"/>
      <protection locked="0"/>
    </xf>
    <xf numFmtId="0" fontId="28" fillId="15" borderId="18" xfId="0" applyFont="1" applyFill="1" applyBorder="1" applyAlignment="1">
      <alignment horizontal="center" vertical="center" readingOrder="1"/>
    </xf>
    <xf numFmtId="0" fontId="28" fillId="15" borderId="22" xfId="0" applyFont="1" applyFill="1" applyBorder="1" applyAlignment="1">
      <alignment horizontal="center" vertical="center" readingOrder="1"/>
    </xf>
    <xf numFmtId="0" fontId="28" fillId="15" borderId="20" xfId="0" applyFont="1" applyFill="1" applyBorder="1" applyAlignment="1">
      <alignment horizontal="center" vertical="center" readingOrder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15" borderId="15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15" borderId="21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readingOrder="1"/>
    </xf>
    <xf numFmtId="0" fontId="30" fillId="0" borderId="16" xfId="0" applyFont="1" applyBorder="1" applyAlignment="1">
      <alignment horizontal="center" vertical="center" readingOrder="1"/>
    </xf>
    <xf numFmtId="0" fontId="27" fillId="16" borderId="11" xfId="0" applyFont="1" applyFill="1" applyBorder="1" applyAlignment="1">
      <alignment horizontal="center" vertical="center" wrapText="1" readingOrder="1"/>
    </xf>
    <xf numFmtId="0" fontId="27" fillId="16" borderId="12" xfId="0" applyFont="1" applyFill="1" applyBorder="1" applyAlignment="1">
      <alignment horizontal="center" vertical="center" wrapText="1" readingOrder="1"/>
    </xf>
    <xf numFmtId="0" fontId="27" fillId="16" borderId="13" xfId="0" applyFont="1" applyFill="1" applyBorder="1" applyAlignment="1">
      <alignment horizontal="center" vertical="center" wrapText="1" readingOrder="1"/>
    </xf>
    <xf numFmtId="0" fontId="30" fillId="0" borderId="15" xfId="0" applyFont="1" applyBorder="1" applyAlignment="1">
      <alignment horizontal="center" vertical="top"/>
    </xf>
    <xf numFmtId="0" fontId="30" fillId="0" borderId="16" xfId="0" applyFont="1" applyBorder="1" applyAlignment="1">
      <alignment horizontal="center" vertical="top"/>
    </xf>
    <xf numFmtId="0" fontId="30" fillId="0" borderId="23" xfId="0" applyFont="1" applyBorder="1" applyAlignment="1">
      <alignment horizontal="center" vertical="center" readingOrder="1"/>
    </xf>
    <xf numFmtId="0" fontId="30" fillId="0" borderId="24" xfId="0" applyFont="1" applyBorder="1" applyAlignment="1">
      <alignment horizontal="center" vertical="center" readingOrder="1"/>
    </xf>
    <xf numFmtId="0" fontId="30" fillId="0" borderId="19" xfId="0" applyFont="1" applyBorder="1" applyAlignment="1">
      <alignment horizontal="center" vertical="center" readingOrder="1"/>
    </xf>
    <xf numFmtId="0" fontId="30" fillId="0" borderId="21" xfId="0" applyFont="1" applyBorder="1" applyAlignment="1">
      <alignment horizontal="center" vertical="center" readingOrder="1"/>
    </xf>
    <xf numFmtId="0" fontId="18" fillId="16" borderId="11" xfId="0" applyFont="1" applyFill="1" applyBorder="1" applyAlignment="1">
      <alignment horizontal="center" vertical="center" wrapText="1"/>
    </xf>
    <xf numFmtId="0" fontId="18" fillId="16" borderId="12" xfId="0" applyFont="1" applyFill="1" applyBorder="1" applyAlignment="1">
      <alignment horizontal="center" vertical="center" wrapText="1"/>
    </xf>
    <xf numFmtId="0" fontId="18" fillId="16" borderId="13" xfId="0" applyFont="1" applyFill="1" applyBorder="1" applyAlignment="1">
      <alignment horizontal="center" vertical="center" wrapText="1"/>
    </xf>
    <xf numFmtId="0" fontId="33" fillId="16" borderId="11" xfId="0" applyFont="1" applyFill="1" applyBorder="1" applyAlignment="1">
      <alignment horizontal="center" vertical="center" readingOrder="1"/>
    </xf>
    <xf numFmtId="0" fontId="33" fillId="16" borderId="12" xfId="0" applyFont="1" applyFill="1" applyBorder="1" applyAlignment="1">
      <alignment horizontal="center" vertical="center" readingOrder="1"/>
    </xf>
    <xf numFmtId="0" fontId="33" fillId="16" borderId="13" xfId="0" applyFont="1" applyFill="1" applyBorder="1" applyAlignment="1">
      <alignment horizontal="center" vertical="center" readingOrder="1"/>
    </xf>
    <xf numFmtId="0" fontId="33" fillId="16" borderId="11" xfId="0" applyFont="1" applyFill="1" applyBorder="1" applyAlignment="1">
      <alignment horizontal="center" vertical="top"/>
    </xf>
    <xf numFmtId="0" fontId="33" fillId="16" borderId="12" xfId="0" applyFont="1" applyFill="1" applyBorder="1" applyAlignment="1">
      <alignment horizontal="center" vertical="top"/>
    </xf>
    <xf numFmtId="0" fontId="33" fillId="16" borderId="13" xfId="0" applyFont="1" applyFill="1" applyBorder="1" applyAlignment="1">
      <alignment horizontal="center" vertical="top"/>
    </xf>
    <xf numFmtId="0" fontId="18" fillId="11" borderId="23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24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18" fillId="11" borderId="20" xfId="0" applyFont="1" applyFill="1" applyBorder="1" applyAlignment="1">
      <alignment horizontal="center" vertical="center" wrapText="1"/>
    </xf>
    <xf numFmtId="0" fontId="33" fillId="16" borderId="11" xfId="0" applyFont="1" applyFill="1" applyBorder="1" applyAlignment="1">
      <alignment horizontal="center" vertical="center"/>
    </xf>
    <xf numFmtId="0" fontId="33" fillId="16" borderId="12" xfId="0" applyFont="1" applyFill="1" applyBorder="1" applyAlignment="1">
      <alignment horizontal="center" vertical="center"/>
    </xf>
    <xf numFmtId="0" fontId="33" fillId="16" borderId="13" xfId="0" applyFont="1" applyFill="1" applyBorder="1" applyAlignment="1">
      <alignment horizontal="center" vertical="center"/>
    </xf>
    <xf numFmtId="0" fontId="30" fillId="15" borderId="15" xfId="0" applyFont="1" applyFill="1" applyBorder="1" applyAlignment="1">
      <alignment horizontal="center" vertical="top"/>
    </xf>
    <xf numFmtId="0" fontId="30" fillId="15" borderId="16" xfId="0" applyFont="1" applyFill="1" applyBorder="1" applyAlignment="1">
      <alignment horizontal="center" vertical="top"/>
    </xf>
    <xf numFmtId="0" fontId="30" fillId="15" borderId="21" xfId="0" applyFont="1" applyFill="1" applyBorder="1" applyAlignment="1">
      <alignment horizontal="center" vertical="top"/>
    </xf>
    <xf numFmtId="0" fontId="0" fillId="9" borderId="14" xfId="0" applyFill="1" applyBorder="1" applyAlignment="1">
      <alignment horizontal="center"/>
    </xf>
    <xf numFmtId="0" fontId="0" fillId="17" borderId="10" xfId="0" applyFill="1" applyBorder="1" applyAlignment="1">
      <alignment horizontal="center"/>
    </xf>
    <xf numFmtId="0" fontId="27" fillId="25" borderId="10" xfId="0" applyFont="1" applyFill="1" applyBorder="1" applyAlignment="1">
      <alignment horizontal="center" vertical="center"/>
    </xf>
    <xf numFmtId="0" fontId="27" fillId="25" borderId="15" xfId="0" applyFont="1" applyFill="1" applyBorder="1" applyAlignment="1">
      <alignment horizontal="center" vertical="center"/>
    </xf>
    <xf numFmtId="0" fontId="27" fillId="9" borderId="10" xfId="0" applyFont="1" applyFill="1" applyBorder="1" applyAlignment="1">
      <alignment horizontal="center" vertical="center"/>
    </xf>
    <xf numFmtId="0" fontId="9" fillId="17" borderId="19" xfId="0" applyFont="1" applyFill="1" applyBorder="1" applyAlignment="1">
      <alignment horizontal="center" vertical="center" wrapText="1"/>
    </xf>
    <xf numFmtId="0" fontId="9" fillId="17" borderId="20" xfId="0" applyFont="1" applyFill="1" applyBorder="1" applyAlignment="1">
      <alignment horizontal="center" vertical="center" wrapText="1"/>
    </xf>
    <xf numFmtId="0" fontId="9" fillId="17" borderId="19" xfId="0" applyFont="1" applyFill="1" applyBorder="1" applyAlignment="1">
      <alignment horizontal="center" vertical="center"/>
    </xf>
    <xf numFmtId="0" fontId="9" fillId="17" borderId="14" xfId="0" applyFont="1" applyFill="1" applyBorder="1" applyAlignment="1">
      <alignment horizontal="center" vertical="center"/>
    </xf>
    <xf numFmtId="0" fontId="9" fillId="17" borderId="20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0" fillId="13" borderId="13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9" fontId="20" fillId="16" borderId="12" xfId="0" applyNumberFormat="1" applyFont="1" applyFill="1" applyBorder="1" applyAlignment="1">
      <alignment horizontal="center" vertical="center" wrapText="1"/>
    </xf>
    <xf numFmtId="0" fontId="17" fillId="17" borderId="23" xfId="0" applyFont="1" applyFill="1" applyBorder="1" applyAlignment="1">
      <alignment horizontal="center" vertical="center"/>
    </xf>
    <xf numFmtId="0" fontId="17" fillId="17" borderId="17" xfId="0" applyFont="1" applyFill="1" applyBorder="1" applyAlignment="1">
      <alignment horizontal="center" vertical="center"/>
    </xf>
    <xf numFmtId="0" fontId="17" fillId="17" borderId="18" xfId="0" applyFont="1" applyFill="1" applyBorder="1" applyAlignment="1">
      <alignment horizontal="center" vertical="center"/>
    </xf>
    <xf numFmtId="0" fontId="17" fillId="17" borderId="19" xfId="0" applyFont="1" applyFill="1" applyBorder="1" applyAlignment="1">
      <alignment horizontal="center" vertical="center"/>
    </xf>
    <xf numFmtId="0" fontId="17" fillId="17" borderId="14" xfId="0" applyFont="1" applyFill="1" applyBorder="1" applyAlignment="1">
      <alignment horizontal="center" vertical="center"/>
    </xf>
    <xf numFmtId="0" fontId="17" fillId="17" borderId="20" xfId="0" applyFont="1" applyFill="1" applyBorder="1" applyAlignment="1">
      <alignment horizontal="center" vertical="center"/>
    </xf>
    <xf numFmtId="0" fontId="17" fillId="17" borderId="10" xfId="0" applyFont="1" applyFill="1" applyBorder="1" applyAlignment="1">
      <alignment horizontal="center" vertical="center" wrapText="1"/>
    </xf>
    <xf numFmtId="0" fontId="50" fillId="3" borderId="23" xfId="0" applyFont="1" applyFill="1" applyBorder="1" applyAlignment="1">
      <alignment horizontal="center" vertical="center" wrapText="1"/>
    </xf>
    <xf numFmtId="0" fontId="50" fillId="3" borderId="18" xfId="0" applyFont="1" applyFill="1" applyBorder="1" applyAlignment="1">
      <alignment horizontal="center" vertical="center" wrapText="1"/>
    </xf>
    <xf numFmtId="0" fontId="50" fillId="3" borderId="24" xfId="0" applyFont="1" applyFill="1" applyBorder="1" applyAlignment="1">
      <alignment horizontal="center" vertical="center" wrapText="1"/>
    </xf>
    <xf numFmtId="0" fontId="50" fillId="3" borderId="22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9" fontId="20" fillId="15" borderId="15" xfId="0" applyNumberFormat="1" applyFont="1" applyFill="1" applyBorder="1" applyAlignment="1">
      <alignment horizontal="center" vertical="center"/>
    </xf>
    <xf numFmtId="9" fontId="20" fillId="15" borderId="16" xfId="0" applyNumberFormat="1" applyFont="1" applyFill="1" applyBorder="1" applyAlignment="1">
      <alignment horizontal="center" vertical="center"/>
    </xf>
    <xf numFmtId="0" fontId="17" fillId="17" borderId="10" xfId="0" applyFont="1" applyFill="1" applyBorder="1" applyAlignment="1">
      <alignment horizontal="center" vertical="center"/>
    </xf>
    <xf numFmtId="0" fontId="29" fillId="15" borderId="15" xfId="0" applyFont="1" applyFill="1" applyBorder="1" applyAlignment="1">
      <alignment horizontal="center" vertical="center" wrapText="1"/>
    </xf>
    <xf numFmtId="0" fontId="29" fillId="15" borderId="16" xfId="0" applyFont="1" applyFill="1" applyBorder="1" applyAlignment="1">
      <alignment horizontal="center" vertical="center" wrapText="1"/>
    </xf>
    <xf numFmtId="9" fontId="20" fillId="15" borderId="21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 readingOrder="1"/>
    </xf>
    <xf numFmtId="0" fontId="9" fillId="5" borderId="12" xfId="0" applyFont="1" applyFill="1" applyBorder="1" applyAlignment="1">
      <alignment horizontal="center" vertical="center" wrapText="1" readingOrder="1"/>
    </xf>
    <xf numFmtId="0" fontId="9" fillId="18" borderId="11" xfId="0" applyFont="1" applyFill="1" applyBorder="1" applyAlignment="1">
      <alignment horizontal="center" vertical="center" wrapText="1" readingOrder="1"/>
    </xf>
    <xf numFmtId="0" fontId="9" fillId="18" borderId="12" xfId="0" applyFont="1" applyFill="1" applyBorder="1" applyAlignment="1">
      <alignment horizontal="center" vertical="center" wrapText="1" readingOrder="1"/>
    </xf>
    <xf numFmtId="0" fontId="9" fillId="15" borderId="11" xfId="0" applyFont="1" applyFill="1" applyBorder="1" applyAlignment="1">
      <alignment horizontal="center" vertical="center" wrapText="1" readingOrder="1"/>
    </xf>
    <xf numFmtId="0" fontId="9" fillId="15" borderId="12" xfId="0" applyFont="1" applyFill="1" applyBorder="1" applyAlignment="1">
      <alignment horizontal="center" vertical="center" wrapText="1" readingOrder="1"/>
    </xf>
    <xf numFmtId="0" fontId="45" fillId="22" borderId="11" xfId="0" applyFont="1" applyFill="1" applyBorder="1" applyAlignment="1">
      <alignment horizontal="center" vertical="center"/>
    </xf>
    <xf numFmtId="0" fontId="45" fillId="22" borderId="12" xfId="0" applyFont="1" applyFill="1" applyBorder="1" applyAlignment="1">
      <alignment horizontal="center" vertical="center"/>
    </xf>
    <xf numFmtId="0" fontId="45" fillId="22" borderId="13" xfId="0" applyFont="1" applyFill="1" applyBorder="1" applyAlignment="1">
      <alignment horizontal="center" vertical="center"/>
    </xf>
    <xf numFmtId="0" fontId="46" fillId="7" borderId="10" xfId="0" applyFont="1" applyFill="1" applyBorder="1" applyAlignment="1">
      <alignment horizontal="center" vertical="center"/>
    </xf>
    <xf numFmtId="0" fontId="38" fillId="10" borderId="15" xfId="0" applyFont="1" applyFill="1" applyBorder="1" applyAlignment="1">
      <alignment horizontal="center" vertical="center" wrapText="1"/>
    </xf>
    <xf numFmtId="0" fontId="38" fillId="10" borderId="21" xfId="0" applyFont="1" applyFill="1" applyBorder="1" applyAlignment="1">
      <alignment horizontal="center" vertical="center" wrapText="1"/>
    </xf>
    <xf numFmtId="0" fontId="38" fillId="16" borderId="15" xfId="0" applyFont="1" applyFill="1" applyBorder="1" applyAlignment="1">
      <alignment horizontal="center" vertical="center" wrapText="1"/>
    </xf>
    <xf numFmtId="0" fontId="38" fillId="16" borderId="2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45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00B050"/>
        </patternFill>
      </fill>
    </dxf>
    <dxf>
      <fill>
        <patternFill>
          <bgColor rgb="FF297B2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rgb="FFFFFF00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ont>
        <color theme="0"/>
      </font>
    </dxf>
    <dxf>
      <fill>
        <patternFill patternType="solid">
          <fgColor auto="1"/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numFmt numFmtId="0" formatCode="General"/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297B2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297B2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297B29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ont>
        <color theme="0"/>
      </font>
    </dxf>
    <dxf>
      <numFmt numFmtId="0" formatCode="General"/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numFmt numFmtId="0" formatCode="General"/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numFmt numFmtId="0" formatCode="General"/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theme="1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ont>
        <color theme="0"/>
      </font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ont>
        <color theme="0"/>
      </font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theme="0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theme="1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 patternType="solid">
          <fgColor auto="1"/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 patternType="solid">
          <fgColor auto="1"/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ont>
        <color theme="0"/>
      </font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theme="1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 patternType="solid">
          <fgColor auto="1"/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theme="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numFmt numFmtId="0" formatCode="General"/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numFmt numFmtId="0" formatCode="General"/>
    </dxf>
    <dxf>
      <font>
        <color theme="0"/>
      </font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numFmt numFmtId="0" formatCode="General"/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297B29"/>
        </patternFill>
      </fill>
    </dxf>
    <dxf>
      <fill>
        <patternFill>
          <bgColor rgb="FFFFFF00"/>
        </patternFill>
      </fill>
    </dxf>
    <dxf>
      <fill>
        <patternFill>
          <bgColor rgb="FF008000"/>
        </patternFill>
      </fill>
    </dxf>
    <dxf>
      <fill>
        <patternFill>
          <bgColor rgb="FF297B2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theme="1"/>
        </patternFill>
      </fill>
    </dxf>
    <dxf>
      <font>
        <color theme="0"/>
      </font>
    </dxf>
    <dxf>
      <numFmt numFmtId="0" formatCode="General"/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theme="1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6633"/>
      <color rgb="FFC6C1DD"/>
      <color rgb="FFCCCC00"/>
      <color rgb="FF99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2060"/>
                </a:solidFill>
              </a:rPr>
              <a:t>PHC</a:t>
            </a:r>
            <a:r>
              <a:rPr lang="en-US" baseline="0">
                <a:solidFill>
                  <a:srgbClr val="002060"/>
                </a:solidFill>
              </a:rPr>
              <a:t> </a:t>
            </a:r>
            <a:r>
              <a:rPr lang="en-US">
                <a:solidFill>
                  <a:srgbClr val="002060"/>
                </a:solidFill>
              </a:rPr>
              <a:t>Score</a:t>
            </a:r>
          </a:p>
        </c:rich>
      </c:tx>
      <c:overlay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D74-4CCA-80D0-F0446C5AC33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D74-4CCA-80D0-F0446C5AC33D}"/>
              </c:ext>
            </c:extLst>
          </c:dPt>
          <c:dPt>
            <c:idx val="2"/>
            <c:invertIfNegative val="0"/>
            <c:bubble3D val="0"/>
            <c:spPr>
              <a:solidFill>
                <a:srgbClr val="6666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74-4CCA-80D0-F0446C5AC33D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74-4CCA-80D0-F0446C5AC33D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74-4CCA-80D0-F0446C5AC33D}"/>
              </c:ext>
            </c:extLst>
          </c:dPt>
          <c:dLbls>
            <c:spPr>
              <a:solidFill>
                <a:srgbClr val="C6C1DD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Dashboard'!$C$6:$G$6</c:f>
              <c:strCache>
                <c:ptCount val="5"/>
                <c:pt idx="0">
                  <c:v>التراخيص</c:v>
                </c:pt>
                <c:pt idx="1">
                  <c:v>GSR</c:v>
                </c:pt>
                <c:pt idx="2">
                  <c:v>EQR</c:v>
                </c:pt>
                <c:pt idx="3">
                  <c:v>operating manual</c:v>
                </c:pt>
                <c:pt idx="4">
                  <c:v> Total Average</c:v>
                </c:pt>
              </c:strCache>
            </c:strRef>
          </c:cat>
          <c:val>
            <c:numRef>
              <c:f>' Dashboard'!$C$8:$G$8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2-4A15-8A94-ADE2A55F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6286912"/>
        <c:axId val="766283648"/>
      </c:barChart>
      <c:catAx>
        <c:axId val="76628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766283648"/>
        <c:crosses val="autoZero"/>
        <c:auto val="1"/>
        <c:lblAlgn val="ctr"/>
        <c:lblOffset val="100"/>
        <c:noMultiLvlLbl val="0"/>
      </c:catAx>
      <c:valAx>
        <c:axId val="76628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76628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232682</xdr:colOff>
      <xdr:row>4</xdr:row>
      <xdr:rowOff>70791</xdr:rowOff>
    </xdr:from>
    <xdr:to>
      <xdr:col>1</xdr:col>
      <xdr:colOff>395970</xdr:colOff>
      <xdr:row>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682" y="832791"/>
          <a:ext cx="734788" cy="108808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89672</xdr:colOff>
      <xdr:row>9</xdr:row>
      <xdr:rowOff>47626</xdr:rowOff>
    </xdr:from>
    <xdr:to>
      <xdr:col>15</xdr:col>
      <xdr:colOff>63500</xdr:colOff>
      <xdr:row>11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19297" y="1873251"/>
          <a:ext cx="1783578" cy="1025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396874</xdr:colOff>
      <xdr:row>9</xdr:row>
      <xdr:rowOff>127001</xdr:rowOff>
    </xdr:from>
    <xdr:to>
      <xdr:col>5</xdr:col>
      <xdr:colOff>142874</xdr:colOff>
      <xdr:row>12</xdr:row>
      <xdr:rowOff>98912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81711251" y="1952626"/>
          <a:ext cx="1555750" cy="1083161"/>
        </a:xfrm>
        <a:prstGeom prst="rect">
          <a:avLst/>
        </a:prstGeom>
      </xdr:spPr>
    </xdr:pic>
    <xdr:clientData/>
  </xdr:twoCellAnchor>
  <xdr:twoCellAnchor editAs="oneCell">
    <xdr:from>
      <xdr:col>14</xdr:col>
      <xdr:colOff>603249</xdr:colOff>
      <xdr:row>4</xdr:row>
      <xdr:rowOff>111125</xdr:rowOff>
    </xdr:from>
    <xdr:to>
      <xdr:col>17</xdr:col>
      <xdr:colOff>31749</xdr:colOff>
      <xdr:row>9</xdr:row>
      <xdr:rowOff>184962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73361001" y="873125"/>
          <a:ext cx="1238250" cy="1137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51954</xdr:colOff>
      <xdr:row>2</xdr:row>
      <xdr:rowOff>34637</xdr:rowOff>
    </xdr:from>
    <xdr:to>
      <xdr:col>1</xdr:col>
      <xdr:colOff>781170</xdr:colOff>
      <xdr:row>2</xdr:row>
      <xdr:rowOff>455545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095" y="925017"/>
          <a:ext cx="729216" cy="420908"/>
        </a:xfrm>
        <a:prstGeom prst="rect">
          <a:avLst/>
        </a:prstGeom>
      </xdr:spPr>
    </xdr:pic>
    <xdr:clientData/>
  </xdr:twoCellAnchor>
  <xdr:twoCellAnchor editAs="oneCell">
    <xdr:from>
      <xdr:col>14</xdr:col>
      <xdr:colOff>179579</xdr:colOff>
      <xdr:row>2</xdr:row>
      <xdr:rowOff>124240</xdr:rowOff>
    </xdr:from>
    <xdr:to>
      <xdr:col>14</xdr:col>
      <xdr:colOff>1359759</xdr:colOff>
      <xdr:row>3</xdr:row>
      <xdr:rowOff>227772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9525" y="1014620"/>
          <a:ext cx="1180180" cy="600489"/>
        </a:xfrm>
        <a:prstGeom prst="rect">
          <a:avLst/>
        </a:prstGeom>
      </xdr:spPr>
    </xdr:pic>
    <xdr:clientData/>
  </xdr:twoCellAnchor>
  <xdr:twoCellAnchor editAs="oneCell">
    <xdr:from>
      <xdr:col>12</xdr:col>
      <xdr:colOff>251936</xdr:colOff>
      <xdr:row>4</xdr:row>
      <xdr:rowOff>117415</xdr:rowOff>
    </xdr:from>
    <xdr:to>
      <xdr:col>13</xdr:col>
      <xdr:colOff>274394</xdr:colOff>
      <xdr:row>8</xdr:row>
      <xdr:rowOff>404962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32936" y="1927165"/>
          <a:ext cx="2562458" cy="1811547"/>
        </a:xfrm>
        <a:prstGeom prst="rect">
          <a:avLst/>
        </a:prstGeom>
      </xdr:spPr>
    </xdr:pic>
    <xdr:clientData/>
  </xdr:twoCellAnchor>
  <xdr:twoCellAnchor editAs="oneCell">
    <xdr:from>
      <xdr:col>4</xdr:col>
      <xdr:colOff>538370</xdr:colOff>
      <xdr:row>4</xdr:row>
      <xdr:rowOff>165652</xdr:rowOff>
    </xdr:from>
    <xdr:to>
      <xdr:col>4</xdr:col>
      <xdr:colOff>2573111</xdr:colOff>
      <xdr:row>8</xdr:row>
      <xdr:rowOff>186358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6142" y="2174185"/>
          <a:ext cx="2034741" cy="15322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51955</xdr:colOff>
      <xdr:row>2</xdr:row>
      <xdr:rowOff>34636</xdr:rowOff>
    </xdr:from>
    <xdr:to>
      <xdr:col>1</xdr:col>
      <xdr:colOff>915147</xdr:colOff>
      <xdr:row>3</xdr:row>
      <xdr:rowOff>148937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84" y="1005812"/>
          <a:ext cx="863192" cy="56253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20486</xdr:rowOff>
    </xdr:from>
    <xdr:to>
      <xdr:col>16</xdr:col>
      <xdr:colOff>62800</xdr:colOff>
      <xdr:row>3</xdr:row>
      <xdr:rowOff>219809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75577" y="972986"/>
          <a:ext cx="1318845" cy="638938"/>
        </a:xfrm>
        <a:prstGeom prst="rect">
          <a:avLst/>
        </a:prstGeom>
      </xdr:spPr>
    </xdr:pic>
    <xdr:clientData/>
  </xdr:twoCellAnchor>
  <xdr:twoCellAnchor editAs="oneCell">
    <xdr:from>
      <xdr:col>13</xdr:col>
      <xdr:colOff>209099</xdr:colOff>
      <xdr:row>4</xdr:row>
      <xdr:rowOff>353154</xdr:rowOff>
    </xdr:from>
    <xdr:to>
      <xdr:col>14</xdr:col>
      <xdr:colOff>191858</xdr:colOff>
      <xdr:row>8</xdr:row>
      <xdr:rowOff>237699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36826" y="2431336"/>
          <a:ext cx="1916622" cy="2020454"/>
        </a:xfrm>
        <a:prstGeom prst="rect">
          <a:avLst/>
        </a:prstGeom>
      </xdr:spPr>
    </xdr:pic>
    <xdr:clientData/>
  </xdr:twoCellAnchor>
  <xdr:twoCellAnchor editAs="oneCell">
    <xdr:from>
      <xdr:col>2</xdr:col>
      <xdr:colOff>12055929</xdr:colOff>
      <xdr:row>4</xdr:row>
      <xdr:rowOff>217715</xdr:rowOff>
    </xdr:from>
    <xdr:to>
      <xdr:col>4</xdr:col>
      <xdr:colOff>1027813</xdr:colOff>
      <xdr:row>8</xdr:row>
      <xdr:rowOff>244929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88786" y="2258786"/>
          <a:ext cx="2415741" cy="2149929"/>
        </a:xfrm>
        <a:prstGeom prst="rect">
          <a:avLst/>
        </a:prstGeom>
      </xdr:spPr>
    </xdr:pic>
    <xdr:clientData/>
  </xdr:twoCellAnchor>
  <xdr:twoCellAnchor editAs="oneCell">
    <xdr:from>
      <xdr:col>1</xdr:col>
      <xdr:colOff>51955</xdr:colOff>
      <xdr:row>2</xdr:row>
      <xdr:rowOff>34636</xdr:rowOff>
    </xdr:from>
    <xdr:to>
      <xdr:col>2</xdr:col>
      <xdr:colOff>598146</xdr:colOff>
      <xdr:row>3</xdr:row>
      <xdr:rowOff>430679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B15F09-D482-4D16-B7B7-B9D28A79F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230" y="987136"/>
          <a:ext cx="1498691" cy="843718"/>
        </a:xfrm>
        <a:prstGeom prst="rect">
          <a:avLst/>
        </a:prstGeom>
      </xdr:spPr>
    </xdr:pic>
    <xdr:clientData/>
  </xdr:twoCellAnchor>
  <xdr:twoCellAnchor editAs="oneCell">
    <xdr:from>
      <xdr:col>14</xdr:col>
      <xdr:colOff>179579</xdr:colOff>
      <xdr:row>2</xdr:row>
      <xdr:rowOff>124240</xdr:rowOff>
    </xdr:from>
    <xdr:to>
      <xdr:col>14</xdr:col>
      <xdr:colOff>1359759</xdr:colOff>
      <xdr:row>3</xdr:row>
      <xdr:rowOff>284922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E7345D-5B1D-457A-BB51-E190079F0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22129" y="1076740"/>
          <a:ext cx="1180180" cy="6083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51955</xdr:colOff>
      <xdr:row>2</xdr:row>
      <xdr:rowOff>34636</xdr:rowOff>
    </xdr:from>
    <xdr:to>
      <xdr:col>2</xdr:col>
      <xdr:colOff>436221</xdr:colOff>
      <xdr:row>3</xdr:row>
      <xdr:rowOff>373529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41" y="714993"/>
          <a:ext cx="1499259" cy="863436"/>
        </a:xfrm>
        <a:prstGeom prst="rect">
          <a:avLst/>
        </a:prstGeom>
      </xdr:spPr>
    </xdr:pic>
    <xdr:clientData/>
  </xdr:twoCellAnchor>
  <xdr:twoCellAnchor editAs="oneCell">
    <xdr:from>
      <xdr:col>15</xdr:col>
      <xdr:colOff>24422</xdr:colOff>
      <xdr:row>2</xdr:row>
      <xdr:rowOff>48354</xdr:rowOff>
    </xdr:from>
    <xdr:to>
      <xdr:col>15</xdr:col>
      <xdr:colOff>1587499</xdr:colOff>
      <xdr:row>3</xdr:row>
      <xdr:rowOff>155420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88653" y="1000854"/>
          <a:ext cx="1563077" cy="619951"/>
        </a:xfrm>
        <a:prstGeom prst="rect">
          <a:avLst/>
        </a:prstGeom>
      </xdr:spPr>
    </xdr:pic>
    <xdr:clientData/>
  </xdr:twoCellAnchor>
  <xdr:twoCellAnchor editAs="oneCell">
    <xdr:from>
      <xdr:col>13</xdr:col>
      <xdr:colOff>141020</xdr:colOff>
      <xdr:row>4</xdr:row>
      <xdr:rowOff>119361</xdr:rowOff>
    </xdr:from>
    <xdr:to>
      <xdr:col>13</xdr:col>
      <xdr:colOff>2149966</xdr:colOff>
      <xdr:row>9</xdr:row>
      <xdr:rowOff>1447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93293" y="1937770"/>
          <a:ext cx="2008946" cy="2375461"/>
        </a:xfrm>
        <a:prstGeom prst="rect">
          <a:avLst/>
        </a:prstGeom>
      </xdr:spPr>
    </xdr:pic>
    <xdr:clientData/>
  </xdr:twoCellAnchor>
  <xdr:twoCellAnchor editAs="oneCell">
    <xdr:from>
      <xdr:col>2</xdr:col>
      <xdr:colOff>10580473</xdr:colOff>
      <xdr:row>4</xdr:row>
      <xdr:rowOff>283176</xdr:rowOff>
    </xdr:from>
    <xdr:to>
      <xdr:col>2</xdr:col>
      <xdr:colOff>13430415</xdr:colOff>
      <xdr:row>8</xdr:row>
      <xdr:rowOff>205946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56757" y="2342635"/>
          <a:ext cx="2266429" cy="19822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51955</xdr:colOff>
      <xdr:row>2</xdr:row>
      <xdr:rowOff>34636</xdr:rowOff>
    </xdr:from>
    <xdr:to>
      <xdr:col>1</xdr:col>
      <xdr:colOff>1098388</xdr:colOff>
      <xdr:row>3</xdr:row>
      <xdr:rowOff>145364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669" y="524493"/>
          <a:ext cx="1009402" cy="6278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36362</xdr:rowOff>
    </xdr:from>
    <xdr:to>
      <xdr:col>15</xdr:col>
      <xdr:colOff>1594961</xdr:colOff>
      <xdr:row>2</xdr:row>
      <xdr:rowOff>476250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0" y="1050982"/>
          <a:ext cx="1594961" cy="439888"/>
        </a:xfrm>
        <a:prstGeom prst="rect">
          <a:avLst/>
        </a:prstGeom>
      </xdr:spPr>
    </xdr:pic>
    <xdr:clientData/>
  </xdr:twoCellAnchor>
  <xdr:twoCellAnchor editAs="oneCell">
    <xdr:from>
      <xdr:col>13</xdr:col>
      <xdr:colOff>258405</xdr:colOff>
      <xdr:row>4</xdr:row>
      <xdr:rowOff>77229</xdr:rowOff>
    </xdr:from>
    <xdr:to>
      <xdr:col>14</xdr:col>
      <xdr:colOff>316310</xdr:colOff>
      <xdr:row>8</xdr:row>
      <xdr:rowOff>322622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04905" y="1982229"/>
          <a:ext cx="2425548" cy="2286463"/>
        </a:xfrm>
        <a:prstGeom prst="rect">
          <a:avLst/>
        </a:prstGeom>
      </xdr:spPr>
    </xdr:pic>
    <xdr:clientData/>
  </xdr:twoCellAnchor>
  <xdr:twoCellAnchor editAs="oneCell">
    <xdr:from>
      <xdr:col>2</xdr:col>
      <xdr:colOff>10456794</xdr:colOff>
      <xdr:row>4</xdr:row>
      <xdr:rowOff>331304</xdr:rowOff>
    </xdr:from>
    <xdr:to>
      <xdr:col>5</xdr:col>
      <xdr:colOff>221437</xdr:colOff>
      <xdr:row>8</xdr:row>
      <xdr:rowOff>248479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41087" y="2339837"/>
          <a:ext cx="2303925" cy="1967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8</xdr:row>
      <xdr:rowOff>57150</xdr:rowOff>
    </xdr:from>
    <xdr:to>
      <xdr:col>6</xdr:col>
      <xdr:colOff>1304925</xdr:colOff>
      <xdr:row>22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5:U35"/>
  <sheetViews>
    <sheetView tabSelected="1" zoomScaleNormal="100" workbookViewId="0">
      <selection activeCell="I15" sqref="I15:N15"/>
    </sheetView>
  </sheetViews>
  <sheetFormatPr defaultColWidth="9.140625" defaultRowHeight="15"/>
  <cols>
    <col min="1" max="1" width="8.5703125" style="40" customWidth="1"/>
    <col min="2" max="5" width="9.140625" style="40"/>
    <col min="6" max="6" width="5" style="40" customWidth="1"/>
    <col min="7" max="7" width="16.85546875" style="40" customWidth="1"/>
    <col min="8" max="8" width="11.85546875" style="40" customWidth="1"/>
    <col min="9" max="9" width="12.140625" style="40" customWidth="1"/>
    <col min="10" max="11" width="9.140625" style="40"/>
    <col min="12" max="12" width="17.5703125" style="40" customWidth="1"/>
    <col min="13" max="16384" width="9.140625" style="40"/>
  </cols>
  <sheetData>
    <row r="5" spans="1:15" ht="15.75" thickBot="1"/>
    <row r="6" spans="1:15" ht="18" customHeight="1">
      <c r="C6" s="262" t="s">
        <v>0</v>
      </c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4"/>
    </row>
    <row r="7" spans="1:15" ht="12.75" customHeight="1" thickBot="1">
      <c r="C7" s="265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7"/>
    </row>
    <row r="8" spans="1:15" ht="12.75" customHeight="1" thickBot="1">
      <c r="A8" s="41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/>
    </row>
    <row r="9" spans="1:15" ht="24.75" customHeight="1" thickBot="1">
      <c r="C9" s="268" t="s">
        <v>72</v>
      </c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70"/>
    </row>
    <row r="10" spans="1:15" ht="21" customHeight="1" thickBot="1"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3"/>
      <c r="N10" s="43"/>
      <c r="O10" s="43"/>
    </row>
    <row r="11" spans="1:15" ht="51.75" customHeight="1" thickBot="1">
      <c r="C11" s="43"/>
      <c r="D11" s="43"/>
      <c r="E11" s="43"/>
      <c r="F11" s="43"/>
      <c r="G11" s="271" t="s">
        <v>71</v>
      </c>
      <c r="H11" s="272"/>
      <c r="I11" s="272"/>
      <c r="J11" s="272"/>
      <c r="K11" s="272"/>
      <c r="L11" s="273"/>
      <c r="M11" s="45"/>
      <c r="N11" s="45"/>
      <c r="O11" s="45"/>
    </row>
    <row r="15" spans="1:15" ht="30" customHeight="1">
      <c r="F15" s="274" t="s">
        <v>1</v>
      </c>
      <c r="G15" s="274"/>
      <c r="H15" s="274"/>
      <c r="I15" s="275"/>
      <c r="J15" s="276"/>
      <c r="K15" s="276"/>
      <c r="L15" s="276"/>
      <c r="M15" s="276"/>
      <c r="N15" s="277"/>
    </row>
    <row r="16" spans="1:15" ht="18.75">
      <c r="A16" s="46"/>
      <c r="B16" s="46"/>
      <c r="C16" s="46"/>
      <c r="D16" s="46"/>
      <c r="E16" s="46"/>
      <c r="F16" s="47"/>
      <c r="G16" s="47"/>
      <c r="H16" s="47"/>
      <c r="I16" s="46"/>
      <c r="J16" s="46"/>
      <c r="K16" s="46"/>
    </row>
    <row r="17" spans="1:21" ht="18.75">
      <c r="F17" s="48"/>
      <c r="G17" s="48"/>
      <c r="H17" s="48"/>
    </row>
    <row r="18" spans="1:21" ht="30.75" customHeight="1">
      <c r="F18" s="261" t="s">
        <v>2</v>
      </c>
      <c r="G18" s="261"/>
      <c r="H18" s="261"/>
      <c r="I18" s="275"/>
      <c r="J18" s="276"/>
      <c r="K18" s="276"/>
      <c r="L18" s="276"/>
      <c r="M18" s="276"/>
      <c r="N18" s="277"/>
    </row>
    <row r="19" spans="1:21" ht="18.75">
      <c r="F19" s="49"/>
      <c r="G19" s="49"/>
      <c r="H19" s="49"/>
      <c r="I19" s="50"/>
      <c r="J19" s="50"/>
      <c r="K19" s="50"/>
    </row>
    <row r="20" spans="1:21" ht="18.75">
      <c r="F20" s="48"/>
      <c r="G20" s="48"/>
      <c r="H20" s="48"/>
    </row>
    <row r="21" spans="1:21" ht="28.5" customHeight="1">
      <c r="F21" s="274" t="s">
        <v>3</v>
      </c>
      <c r="G21" s="274"/>
      <c r="H21" s="278"/>
      <c r="I21" s="275"/>
      <c r="J21" s="276"/>
      <c r="K21" s="276"/>
      <c r="L21" s="276"/>
      <c r="M21" s="276"/>
      <c r="N21" s="277"/>
      <c r="U21" s="51"/>
    </row>
    <row r="22" spans="1:21" ht="18.75">
      <c r="F22" s="49"/>
      <c r="G22" s="49"/>
      <c r="H22" s="49"/>
      <c r="I22" s="46"/>
      <c r="J22" s="46"/>
      <c r="K22" s="46"/>
    </row>
    <row r="23" spans="1:21" ht="18.75">
      <c r="F23" s="48"/>
      <c r="G23" s="48"/>
      <c r="H23" s="48"/>
    </row>
    <row r="24" spans="1:21" ht="34.5" customHeight="1">
      <c r="F24" s="279" t="s">
        <v>4</v>
      </c>
      <c r="G24" s="279"/>
      <c r="H24" s="279"/>
      <c r="I24" s="275"/>
      <c r="J24" s="276"/>
      <c r="K24" s="276"/>
      <c r="L24" s="276"/>
      <c r="M24" s="276"/>
      <c r="N24" s="277"/>
    </row>
    <row r="25" spans="1:21" ht="18.75">
      <c r="F25" s="49"/>
      <c r="G25" s="49"/>
      <c r="H25" s="49"/>
      <c r="I25" s="46"/>
      <c r="J25" s="46"/>
      <c r="K25" s="46"/>
    </row>
    <row r="26" spans="1:21" ht="18.75">
      <c r="F26" s="48"/>
      <c r="G26" s="48"/>
      <c r="H26" s="48"/>
    </row>
    <row r="27" spans="1:21" ht="33" customHeight="1">
      <c r="F27" s="261" t="s">
        <v>5</v>
      </c>
      <c r="G27" s="261"/>
      <c r="H27" s="261"/>
      <c r="I27" s="275"/>
      <c r="J27" s="276"/>
      <c r="K27" s="276"/>
      <c r="L27" s="276"/>
      <c r="M27" s="276"/>
      <c r="N27" s="277"/>
    </row>
    <row r="28" spans="1:21" ht="18.75">
      <c r="A28" s="46"/>
      <c r="B28" s="46"/>
      <c r="C28" s="46"/>
      <c r="D28" s="46"/>
      <c r="E28" s="46"/>
      <c r="F28" s="49"/>
      <c r="G28" s="49"/>
      <c r="H28" s="49"/>
      <c r="I28" s="46"/>
      <c r="J28" s="46"/>
      <c r="K28" s="46"/>
    </row>
    <row r="29" spans="1:21" ht="18.75">
      <c r="F29" s="48"/>
      <c r="G29" s="48"/>
      <c r="H29" s="48"/>
    </row>
    <row r="30" spans="1:21" ht="33" customHeight="1">
      <c r="F30" s="274" t="s">
        <v>6</v>
      </c>
      <c r="G30" s="274"/>
      <c r="H30" s="274"/>
      <c r="I30" s="275"/>
      <c r="J30" s="276"/>
      <c r="K30" s="276"/>
      <c r="L30" s="276"/>
      <c r="M30" s="276"/>
      <c r="N30" s="277"/>
    </row>
    <row r="31" spans="1:21" ht="18.75">
      <c r="F31" s="48"/>
      <c r="G31" s="48"/>
      <c r="H31" s="48"/>
    </row>
    <row r="32" spans="1:21" ht="18.75">
      <c r="F32" s="48"/>
      <c r="G32" s="48"/>
      <c r="H32" s="48"/>
    </row>
    <row r="33" spans="6:14" ht="32.25" customHeight="1">
      <c r="F33" s="280" t="s">
        <v>7</v>
      </c>
      <c r="G33" s="281"/>
      <c r="H33" s="282"/>
      <c r="I33" s="275"/>
      <c r="J33" s="276"/>
      <c r="K33" s="276"/>
      <c r="L33" s="276"/>
      <c r="M33" s="276"/>
      <c r="N33" s="277"/>
    </row>
    <row r="34" spans="6:14" ht="18.75">
      <c r="F34" s="48"/>
      <c r="G34" s="48"/>
      <c r="H34" s="48"/>
    </row>
    <row r="35" spans="6:14" ht="32.25" customHeight="1">
      <c r="F35" s="283" t="s">
        <v>8</v>
      </c>
      <c r="G35" s="284"/>
      <c r="H35" s="285"/>
      <c r="I35" s="275"/>
      <c r="J35" s="276"/>
      <c r="K35" s="276"/>
      <c r="L35" s="276"/>
      <c r="M35" s="276"/>
      <c r="N35" s="277"/>
    </row>
  </sheetData>
  <sheetProtection algorithmName="SHA-512" hashValue="fTxdiQUByydmsA1YvLEh2EPI4ywTMmwpADbWZFpQ/84WnRfj2InaTuGHv9x5GdWyYZWuPjnc2/yfNWYfNdlFng==" saltValue="MnP7dgiZFlRy/PxlpTYUqA==" spinCount="100000" sheet="1" objects="1" scenarios="1" selectLockedCells="1"/>
  <mergeCells count="19">
    <mergeCell ref="F30:H30"/>
    <mergeCell ref="F33:H33"/>
    <mergeCell ref="F35:H35"/>
    <mergeCell ref="I30:N30"/>
    <mergeCell ref="I33:N33"/>
    <mergeCell ref="I35:N35"/>
    <mergeCell ref="F21:H21"/>
    <mergeCell ref="F24:H24"/>
    <mergeCell ref="F27:H27"/>
    <mergeCell ref="I21:N21"/>
    <mergeCell ref="I24:N24"/>
    <mergeCell ref="I27:N27"/>
    <mergeCell ref="F18:H18"/>
    <mergeCell ref="C6:O7"/>
    <mergeCell ref="C9:O9"/>
    <mergeCell ref="G11:L11"/>
    <mergeCell ref="F15:H15"/>
    <mergeCell ref="I15:N15"/>
    <mergeCell ref="I18:N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S264"/>
  <sheetViews>
    <sheetView zoomScale="46" zoomScaleNormal="46" zoomScalePageLayoutView="118" workbookViewId="0">
      <selection activeCell="C13" sqref="C13"/>
    </sheetView>
  </sheetViews>
  <sheetFormatPr defaultColWidth="14.5703125" defaultRowHeight="15.75"/>
  <cols>
    <col min="1" max="1" width="11.5703125" style="53" customWidth="1"/>
    <col min="2" max="2" width="11.85546875" style="52" customWidth="1"/>
    <col min="3" max="3" width="134.42578125" style="78" customWidth="1"/>
    <col min="4" max="4" width="17" style="78" customWidth="1"/>
    <col min="5" max="5" width="40.42578125" style="81" customWidth="1"/>
    <col min="6" max="6" width="14.85546875" style="78" customWidth="1"/>
    <col min="7" max="7" width="24" style="53" bestFit="1" customWidth="1"/>
    <col min="8" max="8" width="28.140625" style="53" customWidth="1"/>
    <col min="9" max="9" width="21.7109375" style="79" customWidth="1"/>
    <col min="10" max="11" width="24" style="53" customWidth="1"/>
    <col min="12" max="12" width="35.42578125" style="79" customWidth="1"/>
    <col min="13" max="13" width="37.85546875" style="53" customWidth="1"/>
    <col min="14" max="14" width="31.140625" style="53" customWidth="1"/>
    <col min="15" max="15" width="22.140625" style="53" customWidth="1"/>
    <col min="16" max="16" width="13.140625" style="53" customWidth="1"/>
    <col min="17" max="18" width="24" style="53" customWidth="1"/>
    <col min="19" max="16384" width="14.5703125" style="53"/>
  </cols>
  <sheetData>
    <row r="1" spans="1:19" ht="29.25" customHeight="1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52"/>
      <c r="R1" s="52"/>
      <c r="S1" s="52"/>
    </row>
    <row r="2" spans="1:19" ht="41.25" customHeight="1">
      <c r="A2" s="304" t="s">
        <v>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52"/>
      <c r="R2" s="52"/>
      <c r="S2" s="52"/>
    </row>
    <row r="3" spans="1:19" ht="39.75" customHeight="1">
      <c r="A3" s="305"/>
      <c r="B3" s="54"/>
      <c r="C3" s="286" t="s">
        <v>73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306"/>
      <c r="Q3" s="52"/>
      <c r="R3" s="52"/>
      <c r="S3" s="52"/>
    </row>
    <row r="4" spans="1:19" ht="48.75" customHeight="1">
      <c r="A4" s="305"/>
      <c r="B4" s="55"/>
      <c r="C4" s="40"/>
      <c r="D4" s="56"/>
      <c r="E4" s="331" t="s">
        <v>10</v>
      </c>
      <c r="F4" s="332"/>
      <c r="G4" s="332"/>
      <c r="H4" s="332"/>
      <c r="I4" s="332"/>
      <c r="J4" s="332"/>
      <c r="K4" s="332"/>
      <c r="L4" s="332"/>
      <c r="M4" s="333"/>
      <c r="N4" s="57"/>
      <c r="O4" s="57"/>
      <c r="P4" s="307"/>
      <c r="Q4" s="52"/>
      <c r="R4" s="52"/>
      <c r="S4" s="52"/>
    </row>
    <row r="5" spans="1:19" ht="35.25" customHeight="1">
      <c r="A5" s="305"/>
      <c r="B5" s="55"/>
      <c r="C5" s="57"/>
      <c r="D5" s="309"/>
      <c r="E5" s="310"/>
      <c r="F5" s="311" t="s">
        <v>47</v>
      </c>
      <c r="G5" s="312"/>
      <c r="H5" s="313" t="s">
        <v>11</v>
      </c>
      <c r="I5" s="314"/>
      <c r="J5" s="315"/>
      <c r="K5" s="58" t="s">
        <v>12</v>
      </c>
      <c r="L5" s="59" t="s">
        <v>13</v>
      </c>
      <c r="M5" s="40"/>
      <c r="N5" s="40"/>
      <c r="O5" s="40"/>
      <c r="P5" s="307"/>
      <c r="Q5" s="52"/>
      <c r="R5" s="52"/>
      <c r="S5" s="52"/>
    </row>
    <row r="6" spans="1:19" s="62" customFormat="1" ht="23.25" customHeight="1">
      <c r="A6" s="305"/>
      <c r="B6" s="55"/>
      <c r="C6" s="40"/>
      <c r="D6" s="309"/>
      <c r="E6" s="310"/>
      <c r="F6" s="316" t="s">
        <v>48</v>
      </c>
      <c r="G6" s="317"/>
      <c r="H6" s="289" t="s">
        <v>14</v>
      </c>
      <c r="I6" s="290"/>
      <c r="J6" s="291"/>
      <c r="K6" s="60">
        <v>2</v>
      </c>
      <c r="L6" s="61" t="s">
        <v>15</v>
      </c>
      <c r="M6" s="40"/>
      <c r="N6" s="40"/>
      <c r="O6" s="40"/>
      <c r="P6" s="307"/>
      <c r="Q6" s="52"/>
      <c r="R6" s="52"/>
      <c r="S6" s="52"/>
    </row>
    <row r="7" spans="1:19" s="62" customFormat="1" ht="30" customHeight="1">
      <c r="A7" s="305"/>
      <c r="B7" s="55"/>
      <c r="C7" s="40"/>
      <c r="D7" s="309"/>
      <c r="E7" s="310"/>
      <c r="F7" s="287" t="s">
        <v>49</v>
      </c>
      <c r="G7" s="288"/>
      <c r="H7" s="289" t="s">
        <v>16</v>
      </c>
      <c r="I7" s="290"/>
      <c r="J7" s="291"/>
      <c r="K7" s="63">
        <v>1</v>
      </c>
      <c r="L7" s="64" t="s">
        <v>17</v>
      </c>
      <c r="M7" s="40"/>
      <c r="N7" s="40"/>
      <c r="O7" s="40"/>
      <c r="P7" s="307"/>
      <c r="Q7" s="52"/>
      <c r="R7" s="52"/>
      <c r="S7" s="52"/>
    </row>
    <row r="8" spans="1:19" s="62" customFormat="1" ht="31.5" customHeight="1">
      <c r="A8" s="305"/>
      <c r="B8" s="55"/>
      <c r="C8" s="40"/>
      <c r="D8" s="309"/>
      <c r="E8" s="310"/>
      <c r="F8" s="350" t="s">
        <v>50</v>
      </c>
      <c r="G8" s="351"/>
      <c r="H8" s="289" t="s">
        <v>18</v>
      </c>
      <c r="I8" s="290"/>
      <c r="J8" s="291"/>
      <c r="K8" s="65">
        <v>0</v>
      </c>
      <c r="L8" s="66" t="s">
        <v>19</v>
      </c>
      <c r="M8" s="40"/>
      <c r="N8" s="40"/>
      <c r="O8" s="40"/>
      <c r="P8" s="307"/>
      <c r="Q8" s="52"/>
      <c r="R8" s="52"/>
      <c r="S8" s="52"/>
    </row>
    <row r="9" spans="1:19" customFormat="1" ht="33" customHeight="1">
      <c r="A9" s="305"/>
      <c r="B9" s="55"/>
      <c r="C9" s="40"/>
      <c r="D9" s="309"/>
      <c r="E9" s="310"/>
      <c r="F9" s="324" t="s">
        <v>51</v>
      </c>
      <c r="G9" s="325"/>
      <c r="H9" s="289" t="s">
        <v>20</v>
      </c>
      <c r="I9" s="290"/>
      <c r="J9" s="291"/>
      <c r="K9" s="67" t="s">
        <v>21</v>
      </c>
      <c r="L9" s="68" t="s">
        <v>21</v>
      </c>
      <c r="M9" s="40"/>
      <c r="N9" s="40"/>
      <c r="O9" s="40"/>
      <c r="P9" s="307"/>
      <c r="Q9" s="52"/>
      <c r="R9" s="52"/>
      <c r="S9" s="52"/>
    </row>
    <row r="10" spans="1:19" customFormat="1" ht="28.5" customHeight="1">
      <c r="A10" s="305"/>
      <c r="B10" s="300" t="s">
        <v>22</v>
      </c>
      <c r="C10" s="301"/>
      <c r="D10" s="321" t="s">
        <v>12</v>
      </c>
      <c r="E10" s="300" t="s">
        <v>23</v>
      </c>
      <c r="F10" s="301"/>
      <c r="G10" s="322" t="s">
        <v>24</v>
      </c>
      <c r="H10" s="322" t="s">
        <v>25</v>
      </c>
      <c r="I10" s="323" t="s">
        <v>26</v>
      </c>
      <c r="J10" s="323"/>
      <c r="K10" s="323"/>
      <c r="L10" s="318" t="s">
        <v>27</v>
      </c>
      <c r="M10" s="319"/>
      <c r="N10" s="319"/>
      <c r="O10" s="320"/>
      <c r="P10" s="307"/>
      <c r="Q10" s="52"/>
      <c r="R10" s="52"/>
      <c r="S10" s="52"/>
    </row>
    <row r="11" spans="1:19" customFormat="1" ht="34.5" customHeight="1">
      <c r="A11" s="305"/>
      <c r="B11" s="302"/>
      <c r="C11" s="303"/>
      <c r="D11" s="321"/>
      <c r="E11" s="302"/>
      <c r="F11" s="303"/>
      <c r="G11" s="322"/>
      <c r="H11" s="322"/>
      <c r="I11" s="70" t="s">
        <v>28</v>
      </c>
      <c r="J11" s="69" t="s">
        <v>29</v>
      </c>
      <c r="K11" s="69" t="s">
        <v>30</v>
      </c>
      <c r="L11" s="71" t="s">
        <v>31</v>
      </c>
      <c r="M11" s="71" t="s">
        <v>32</v>
      </c>
      <c r="N11" s="71" t="s">
        <v>33</v>
      </c>
      <c r="O11" s="71" t="s">
        <v>34</v>
      </c>
      <c r="P11" s="307"/>
    </row>
    <row r="12" spans="1:19" customFormat="1" ht="49.5" customHeight="1">
      <c r="A12" s="296" t="s">
        <v>22</v>
      </c>
      <c r="B12" s="299" t="s">
        <v>35</v>
      </c>
      <c r="C12" s="299"/>
      <c r="D12" s="299"/>
      <c r="E12" s="299"/>
      <c r="F12" s="299"/>
      <c r="G12" s="72" t="str">
        <f>IF(COUNT(D13:D17)=0,"N/A",SUM(D13:D17)/(COUNT(D13:D17)*2))</f>
        <v>N/A</v>
      </c>
      <c r="H12" s="73" t="str">
        <f>IF(G12="N/A","N/A", IF(G12&gt;=80%,"MET",IF(G12&gt;=50%,"PARTIAL MET","Not Met")))</f>
        <v>N/A</v>
      </c>
      <c r="I12" s="349"/>
      <c r="J12" s="349"/>
      <c r="K12" s="349"/>
      <c r="L12" s="349"/>
      <c r="M12" s="349"/>
      <c r="N12" s="349"/>
      <c r="O12" s="349"/>
      <c r="P12" s="307"/>
    </row>
    <row r="13" spans="1:19" s="62" customFormat="1" ht="52.5" customHeight="1">
      <c r="A13" s="297"/>
      <c r="B13" s="74">
        <v>1</v>
      </c>
      <c r="C13" s="221" t="s">
        <v>38</v>
      </c>
      <c r="D13" s="1" t="s">
        <v>21</v>
      </c>
      <c r="E13" s="327"/>
      <c r="F13" s="328"/>
      <c r="G13" s="75"/>
      <c r="H13" s="75"/>
      <c r="I13" s="76" t="s">
        <v>37</v>
      </c>
      <c r="J13" s="337"/>
      <c r="K13" s="338"/>
      <c r="L13" s="2"/>
      <c r="M13" s="2"/>
      <c r="N13" s="2"/>
      <c r="O13" s="3" t="s">
        <v>298</v>
      </c>
      <c r="P13" s="307"/>
    </row>
    <row r="14" spans="1:19" s="62" customFormat="1" ht="46.5" customHeight="1">
      <c r="A14" s="297"/>
      <c r="B14" s="74">
        <v>2</v>
      </c>
      <c r="C14" s="221" t="s">
        <v>36</v>
      </c>
      <c r="D14" s="1" t="s">
        <v>21</v>
      </c>
      <c r="E14" s="327"/>
      <c r="F14" s="328"/>
      <c r="G14" s="75"/>
      <c r="H14" s="75"/>
      <c r="I14" s="76" t="s">
        <v>37</v>
      </c>
      <c r="J14" s="339"/>
      <c r="K14" s="340"/>
      <c r="L14" s="2"/>
      <c r="M14" s="2"/>
      <c r="N14" s="2"/>
      <c r="O14" s="3" t="s">
        <v>298</v>
      </c>
      <c r="P14" s="307"/>
    </row>
    <row r="15" spans="1:19" s="62" customFormat="1" ht="60.75" customHeight="1">
      <c r="A15" s="297"/>
      <c r="B15" s="74">
        <v>3</v>
      </c>
      <c r="C15" s="221" t="s">
        <v>39</v>
      </c>
      <c r="D15" s="1" t="s">
        <v>21</v>
      </c>
      <c r="E15" s="327"/>
      <c r="F15" s="328"/>
      <c r="G15" s="75"/>
      <c r="H15" s="75"/>
      <c r="I15" s="76" t="s">
        <v>40</v>
      </c>
      <c r="J15" s="339"/>
      <c r="K15" s="340"/>
      <c r="L15" s="2"/>
      <c r="M15" s="2"/>
      <c r="N15" s="2"/>
      <c r="O15" s="3" t="s">
        <v>298</v>
      </c>
      <c r="P15" s="307"/>
    </row>
    <row r="16" spans="1:19" s="62" customFormat="1" ht="50.25" customHeight="1">
      <c r="A16" s="297"/>
      <c r="B16" s="74">
        <v>4</v>
      </c>
      <c r="C16" s="221" t="s">
        <v>508</v>
      </c>
      <c r="D16" s="1" t="s">
        <v>21</v>
      </c>
      <c r="E16" s="327"/>
      <c r="F16" s="328"/>
      <c r="G16" s="75"/>
      <c r="H16" s="75"/>
      <c r="I16" s="76" t="s">
        <v>37</v>
      </c>
      <c r="J16" s="339"/>
      <c r="K16" s="340"/>
      <c r="L16" s="2"/>
      <c r="M16" s="2"/>
      <c r="N16" s="2"/>
      <c r="O16" s="3" t="s">
        <v>298</v>
      </c>
      <c r="P16" s="307"/>
    </row>
    <row r="17" spans="1:19" s="62" customFormat="1" ht="57" customHeight="1">
      <c r="A17" s="297"/>
      <c r="B17" s="74">
        <v>5</v>
      </c>
      <c r="C17" s="221" t="s">
        <v>509</v>
      </c>
      <c r="D17" s="1" t="s">
        <v>21</v>
      </c>
      <c r="E17" s="327"/>
      <c r="F17" s="328"/>
      <c r="G17" s="75"/>
      <c r="H17" s="75"/>
      <c r="I17" s="76" t="s">
        <v>37</v>
      </c>
      <c r="J17" s="341"/>
      <c r="K17" s="342"/>
      <c r="L17" s="2"/>
      <c r="M17" s="2"/>
      <c r="N17" s="2"/>
      <c r="O17" s="3" t="s">
        <v>298</v>
      </c>
      <c r="P17" s="307"/>
    </row>
    <row r="18" spans="1:19" s="62" customFormat="1" ht="54" customHeight="1">
      <c r="A18" s="297"/>
      <c r="B18" s="293" t="s">
        <v>41</v>
      </c>
      <c r="C18" s="294"/>
      <c r="D18" s="294"/>
      <c r="E18" s="294"/>
      <c r="F18" s="295"/>
      <c r="G18" s="72" t="str">
        <f>IF(COUNT(D19:D26)=0,"N/A",SUM(D19:D26)/(COUNT(D19:D26)*2))</f>
        <v>N/A</v>
      </c>
      <c r="H18" s="73" t="str">
        <f>IF(G18="N/A","N/A", IF(G18&gt;=80%,"MET",IF(G18&gt;=50%,"PARTIAL MET","Not Met")))</f>
        <v>N/A</v>
      </c>
      <c r="I18" s="334"/>
      <c r="J18" s="335"/>
      <c r="K18" s="335"/>
      <c r="L18" s="335"/>
      <c r="M18" s="335"/>
      <c r="N18" s="335"/>
      <c r="O18" s="336"/>
      <c r="P18" s="307"/>
    </row>
    <row r="19" spans="1:19" s="62" customFormat="1" ht="55.5" customHeight="1">
      <c r="A19" s="297"/>
      <c r="B19" s="74">
        <v>1</v>
      </c>
      <c r="C19" s="221" t="s">
        <v>42</v>
      </c>
      <c r="D19" s="1" t="s">
        <v>21</v>
      </c>
      <c r="E19" s="327"/>
      <c r="F19" s="328"/>
      <c r="G19" s="75"/>
      <c r="H19" s="75"/>
      <c r="I19" s="76" t="s">
        <v>43</v>
      </c>
      <c r="J19" s="343"/>
      <c r="K19" s="344"/>
      <c r="L19" s="2"/>
      <c r="M19" s="2"/>
      <c r="N19" s="2"/>
      <c r="O19" s="3" t="s">
        <v>298</v>
      </c>
      <c r="P19" s="307"/>
    </row>
    <row r="20" spans="1:19" s="62" customFormat="1" ht="52.5" customHeight="1">
      <c r="A20" s="297"/>
      <c r="B20" s="74">
        <v>2</v>
      </c>
      <c r="C20" s="221" t="s">
        <v>38</v>
      </c>
      <c r="D20" s="1" t="s">
        <v>21</v>
      </c>
      <c r="E20" s="327"/>
      <c r="F20" s="328"/>
      <c r="G20" s="75"/>
      <c r="H20" s="75"/>
      <c r="I20" s="76" t="s">
        <v>37</v>
      </c>
      <c r="J20" s="345"/>
      <c r="K20" s="346"/>
      <c r="L20" s="2"/>
      <c r="M20" s="2"/>
      <c r="N20" s="2"/>
      <c r="O20" s="3" t="s">
        <v>298</v>
      </c>
      <c r="P20" s="307"/>
    </row>
    <row r="21" spans="1:19" s="62" customFormat="1" ht="51.75" customHeight="1">
      <c r="A21" s="297"/>
      <c r="B21" s="74">
        <v>3</v>
      </c>
      <c r="C21" s="221" t="s">
        <v>44</v>
      </c>
      <c r="D21" s="1" t="s">
        <v>21</v>
      </c>
      <c r="E21" s="327"/>
      <c r="F21" s="328"/>
      <c r="G21" s="75"/>
      <c r="H21" s="75"/>
      <c r="I21" s="76" t="s">
        <v>43</v>
      </c>
      <c r="J21" s="345"/>
      <c r="K21" s="346"/>
      <c r="L21" s="2"/>
      <c r="M21" s="2"/>
      <c r="N21" s="2"/>
      <c r="O21" s="3" t="s">
        <v>298</v>
      </c>
      <c r="P21" s="307"/>
    </row>
    <row r="22" spans="1:19" s="62" customFormat="1" ht="52.5" customHeight="1">
      <c r="A22" s="297"/>
      <c r="B22" s="74">
        <v>4</v>
      </c>
      <c r="C22" s="221" t="s">
        <v>45</v>
      </c>
      <c r="D22" s="1" t="s">
        <v>21</v>
      </c>
      <c r="E22" s="327"/>
      <c r="F22" s="328"/>
      <c r="G22" s="75"/>
      <c r="H22" s="75"/>
      <c r="I22" s="76" t="s">
        <v>43</v>
      </c>
      <c r="J22" s="345"/>
      <c r="K22" s="346"/>
      <c r="L22" s="2"/>
      <c r="M22" s="2"/>
      <c r="N22" s="2"/>
      <c r="O22" s="3" t="s">
        <v>298</v>
      </c>
      <c r="P22" s="307"/>
    </row>
    <row r="23" spans="1:19" s="62" customFormat="1" ht="46.5" customHeight="1">
      <c r="A23" s="297"/>
      <c r="B23" s="74">
        <v>5</v>
      </c>
      <c r="C23" s="221" t="s">
        <v>36</v>
      </c>
      <c r="D23" s="1" t="s">
        <v>21</v>
      </c>
      <c r="E23" s="327"/>
      <c r="F23" s="328"/>
      <c r="G23" s="75"/>
      <c r="H23" s="75"/>
      <c r="I23" s="76" t="s">
        <v>43</v>
      </c>
      <c r="J23" s="345"/>
      <c r="K23" s="346"/>
      <c r="L23" s="2"/>
      <c r="M23" s="2"/>
      <c r="N23" s="2"/>
      <c r="O23" s="3" t="s">
        <v>298</v>
      </c>
      <c r="P23" s="307"/>
    </row>
    <row r="24" spans="1:19" s="62" customFormat="1" ht="47.25" customHeight="1">
      <c r="A24" s="297"/>
      <c r="B24" s="74">
        <v>6</v>
      </c>
      <c r="C24" s="221" t="s">
        <v>39</v>
      </c>
      <c r="D24" s="1" t="s">
        <v>21</v>
      </c>
      <c r="E24" s="327"/>
      <c r="F24" s="328"/>
      <c r="G24" s="75"/>
      <c r="H24" s="75"/>
      <c r="I24" s="76" t="s">
        <v>40</v>
      </c>
      <c r="J24" s="345"/>
      <c r="K24" s="346"/>
      <c r="L24" s="2"/>
      <c r="M24" s="2"/>
      <c r="N24" s="2"/>
      <c r="O24" s="3" t="s">
        <v>298</v>
      </c>
      <c r="P24" s="307"/>
    </row>
    <row r="25" spans="1:19" s="62" customFormat="1" ht="39.75" customHeight="1">
      <c r="A25" s="297"/>
      <c r="B25" s="74">
        <v>7</v>
      </c>
      <c r="C25" s="221" t="s">
        <v>508</v>
      </c>
      <c r="D25" s="1" t="s">
        <v>21</v>
      </c>
      <c r="E25" s="327"/>
      <c r="F25" s="328"/>
      <c r="G25" s="75"/>
      <c r="H25" s="75"/>
      <c r="I25" s="76" t="s">
        <v>43</v>
      </c>
      <c r="J25" s="345"/>
      <c r="K25" s="346"/>
      <c r="L25" s="2"/>
      <c r="M25" s="2"/>
      <c r="N25" s="2"/>
      <c r="O25" s="3" t="s">
        <v>298</v>
      </c>
      <c r="P25" s="307"/>
    </row>
    <row r="26" spans="1:19" s="62" customFormat="1" ht="60.75" customHeight="1">
      <c r="A26" s="298"/>
      <c r="B26" s="74">
        <v>8</v>
      </c>
      <c r="C26" s="221" t="s">
        <v>509</v>
      </c>
      <c r="D26" s="1" t="s">
        <v>21</v>
      </c>
      <c r="E26" s="327"/>
      <c r="F26" s="328"/>
      <c r="G26" s="75"/>
      <c r="H26" s="75"/>
      <c r="I26" s="76" t="s">
        <v>43</v>
      </c>
      <c r="J26" s="347"/>
      <c r="K26" s="348"/>
      <c r="L26" s="2"/>
      <c r="M26" s="2"/>
      <c r="N26" s="2"/>
      <c r="O26" s="3" t="s">
        <v>298</v>
      </c>
      <c r="P26" s="308"/>
      <c r="R26" s="53"/>
      <c r="S26" s="53"/>
    </row>
    <row r="27" spans="1:19" s="62" customFormat="1" ht="50.25" customHeight="1">
      <c r="A27" s="53"/>
      <c r="B27" s="52"/>
      <c r="C27" s="78"/>
      <c r="D27" s="78"/>
      <c r="E27" s="78"/>
      <c r="F27" s="78"/>
      <c r="G27" s="326" t="s">
        <v>46</v>
      </c>
      <c r="H27" s="326"/>
      <c r="I27" s="79"/>
      <c r="J27" s="53"/>
      <c r="K27" s="53"/>
      <c r="L27" s="79"/>
      <c r="M27" s="53"/>
      <c r="N27" s="53"/>
      <c r="O27" s="53"/>
      <c r="P27" s="53"/>
      <c r="Q27" s="53"/>
    </row>
    <row r="28" spans="1:19" s="62" customFormat="1" ht="54" customHeight="1">
      <c r="A28" s="53"/>
      <c r="B28" s="52"/>
      <c r="C28" s="78"/>
      <c r="D28" s="78"/>
      <c r="E28" s="78"/>
      <c r="F28" s="78"/>
      <c r="G28" s="329" t="e">
        <f>AVERAGE(G12:G26)</f>
        <v>#DIV/0!</v>
      </c>
      <c r="H28" s="330"/>
      <c r="I28" s="53"/>
      <c r="J28" s="53"/>
      <c r="K28" s="79"/>
      <c r="L28" s="53"/>
      <c r="M28" s="53"/>
      <c r="N28" s="53"/>
      <c r="O28" s="53"/>
      <c r="P28" s="53"/>
      <c r="Q28" s="53"/>
    </row>
    <row r="29" spans="1:19" s="62" customFormat="1" ht="88.7" customHeight="1">
      <c r="A29" s="53"/>
      <c r="B29" s="52"/>
      <c r="C29" s="78"/>
      <c r="D29" s="78"/>
      <c r="E29" s="78"/>
      <c r="F29" s="78"/>
      <c r="G29" s="78"/>
      <c r="H29" s="78"/>
      <c r="I29" s="79"/>
      <c r="J29" s="53"/>
      <c r="K29" s="53"/>
      <c r="L29" s="79"/>
      <c r="M29" s="53"/>
      <c r="N29" s="53"/>
      <c r="O29" s="53"/>
      <c r="P29" s="53"/>
      <c r="Q29" s="53"/>
      <c r="R29" s="53"/>
    </row>
    <row r="30" spans="1:19" s="62" customFormat="1" ht="113.25" customHeight="1">
      <c r="A30" s="53"/>
      <c r="B30" s="52"/>
      <c r="C30" s="78"/>
      <c r="D30" s="78"/>
      <c r="E30" s="78"/>
      <c r="F30" s="78"/>
      <c r="G30" s="78"/>
      <c r="H30" s="78"/>
      <c r="I30" s="79"/>
      <c r="J30" s="53"/>
      <c r="K30" s="53"/>
      <c r="L30" s="79"/>
      <c r="M30" s="53"/>
      <c r="N30" s="53"/>
      <c r="O30" s="53"/>
      <c r="P30" s="53"/>
      <c r="Q30" s="53"/>
      <c r="R30" s="53"/>
    </row>
    <row r="31" spans="1:19" s="62" customFormat="1" ht="63.4" customHeight="1">
      <c r="A31" s="53"/>
      <c r="B31" s="52"/>
      <c r="C31" s="78"/>
      <c r="D31" s="78"/>
      <c r="E31" s="78"/>
      <c r="F31" s="78"/>
      <c r="G31" s="78"/>
      <c r="H31" s="78"/>
      <c r="I31" s="79"/>
      <c r="J31" s="53"/>
      <c r="K31" s="53"/>
      <c r="L31" s="79"/>
      <c r="M31" s="53"/>
      <c r="N31" s="53"/>
      <c r="O31" s="53"/>
      <c r="P31" s="53"/>
      <c r="Q31" s="53"/>
      <c r="R31" s="53"/>
    </row>
    <row r="32" spans="1:19" s="62" customFormat="1" ht="49.15" customHeight="1">
      <c r="A32" s="53"/>
      <c r="B32" s="52"/>
      <c r="C32" s="78"/>
      <c r="D32" s="78"/>
      <c r="E32" s="78"/>
      <c r="F32" s="78"/>
      <c r="G32" s="78"/>
      <c r="H32" s="78"/>
      <c r="I32" s="79"/>
      <c r="J32" s="53"/>
      <c r="K32" s="53"/>
      <c r="L32" s="79"/>
      <c r="M32" s="53"/>
      <c r="N32" s="53"/>
      <c r="O32" s="53"/>
      <c r="P32" s="53"/>
      <c r="Q32" s="53"/>
      <c r="R32" s="53"/>
    </row>
    <row r="33" spans="1:18" s="62" customFormat="1" ht="84" customHeight="1">
      <c r="A33" s="53"/>
      <c r="B33" s="52"/>
      <c r="C33" s="78"/>
      <c r="D33" s="78"/>
      <c r="E33" s="78"/>
      <c r="F33" s="78"/>
      <c r="G33" s="78"/>
      <c r="H33" s="78"/>
      <c r="I33" s="79"/>
      <c r="J33" s="53"/>
      <c r="K33" s="53"/>
      <c r="L33" s="79"/>
      <c r="M33" s="53"/>
      <c r="N33" s="53"/>
      <c r="O33" s="53"/>
      <c r="P33" s="53"/>
      <c r="Q33" s="53"/>
      <c r="R33" s="53"/>
    </row>
    <row r="34" spans="1:18" s="62" customFormat="1" ht="65.25" customHeight="1">
      <c r="A34" s="53"/>
      <c r="B34" s="52"/>
      <c r="C34" s="78"/>
      <c r="D34" s="78"/>
      <c r="E34" s="78"/>
      <c r="F34" s="78"/>
      <c r="G34" s="78"/>
      <c r="H34" s="78"/>
      <c r="I34" s="79"/>
      <c r="J34" s="53"/>
      <c r="K34" s="53"/>
      <c r="L34" s="79"/>
      <c r="M34" s="53"/>
      <c r="N34" s="53"/>
      <c r="O34" s="53"/>
      <c r="P34" s="53"/>
      <c r="Q34" s="53"/>
      <c r="R34" s="53"/>
    </row>
    <row r="35" spans="1:18" s="62" customFormat="1" ht="64.5" customHeight="1">
      <c r="A35" s="53"/>
      <c r="B35" s="52"/>
      <c r="C35" s="78"/>
      <c r="D35" s="78"/>
      <c r="E35" s="78"/>
      <c r="F35" s="78"/>
      <c r="G35" s="78"/>
      <c r="H35" s="78"/>
      <c r="I35" s="79"/>
      <c r="J35" s="53"/>
      <c r="K35" s="53"/>
      <c r="L35" s="79"/>
      <c r="M35" s="53"/>
      <c r="N35" s="53"/>
      <c r="O35" s="53"/>
      <c r="P35" s="53"/>
      <c r="Q35" s="53"/>
      <c r="R35" s="53"/>
    </row>
    <row r="36" spans="1:18" s="62" customFormat="1" ht="101.25" customHeight="1">
      <c r="A36" s="53"/>
      <c r="B36" s="52"/>
      <c r="C36" s="78"/>
      <c r="D36" s="78"/>
      <c r="E36" s="78"/>
      <c r="F36" s="78"/>
      <c r="G36" s="78"/>
      <c r="H36" s="78"/>
      <c r="I36" s="79"/>
      <c r="J36" s="53"/>
      <c r="K36" s="53"/>
      <c r="L36" s="79"/>
      <c r="M36" s="53"/>
      <c r="N36" s="53"/>
      <c r="O36" s="53"/>
      <c r="P36" s="53"/>
      <c r="Q36" s="53"/>
      <c r="R36" s="53"/>
    </row>
    <row r="37" spans="1:18" s="62" customFormat="1" ht="57.75" customHeight="1">
      <c r="A37" s="53"/>
      <c r="B37" s="52"/>
      <c r="C37" s="78"/>
      <c r="D37" s="78"/>
      <c r="E37" s="78"/>
      <c r="F37" s="78"/>
      <c r="G37" s="78"/>
      <c r="H37" s="78"/>
      <c r="I37" s="79"/>
      <c r="J37" s="53"/>
      <c r="K37" s="53"/>
      <c r="L37" s="79"/>
      <c r="M37" s="53"/>
      <c r="N37" s="53"/>
      <c r="O37" s="53"/>
      <c r="P37" s="53"/>
      <c r="Q37" s="53"/>
      <c r="R37" s="53"/>
    </row>
    <row r="38" spans="1:18" s="62" customFormat="1" ht="66" customHeight="1">
      <c r="A38" s="53"/>
      <c r="B38" s="52"/>
      <c r="C38" s="78"/>
      <c r="D38" s="78"/>
      <c r="E38" s="78"/>
      <c r="F38" s="78"/>
      <c r="G38" s="78"/>
      <c r="H38" s="78"/>
      <c r="I38" s="79"/>
      <c r="J38" s="53"/>
      <c r="K38" s="53"/>
      <c r="L38" s="79"/>
      <c r="M38" s="53"/>
      <c r="N38" s="53"/>
      <c r="O38" s="53"/>
      <c r="P38" s="53"/>
      <c r="Q38" s="53"/>
      <c r="R38" s="53"/>
    </row>
    <row r="39" spans="1:18" s="62" customFormat="1" ht="43.5" customHeight="1">
      <c r="A39" s="53"/>
      <c r="B39" s="52"/>
      <c r="C39" s="78"/>
      <c r="D39" s="78"/>
      <c r="E39" s="78"/>
      <c r="F39" s="78"/>
      <c r="G39" s="78"/>
      <c r="H39" s="78"/>
      <c r="I39" s="79"/>
      <c r="J39" s="53"/>
      <c r="K39" s="53"/>
      <c r="L39" s="79"/>
      <c r="M39" s="53"/>
      <c r="N39" s="53"/>
      <c r="O39" s="53"/>
      <c r="P39" s="53"/>
      <c r="Q39" s="53"/>
      <c r="R39" s="53"/>
    </row>
    <row r="40" spans="1:18" s="62" customFormat="1" ht="45.75" customHeight="1">
      <c r="A40" s="53"/>
      <c r="B40" s="52"/>
      <c r="C40" s="78"/>
      <c r="D40" s="78"/>
      <c r="E40" s="78"/>
      <c r="F40" s="78"/>
      <c r="G40" s="78"/>
      <c r="H40" s="78"/>
      <c r="I40" s="79"/>
      <c r="J40" s="53"/>
      <c r="K40" s="53"/>
      <c r="L40" s="79"/>
      <c r="M40" s="53"/>
      <c r="N40" s="53"/>
      <c r="O40" s="53"/>
      <c r="P40" s="53"/>
      <c r="Q40" s="53"/>
      <c r="R40" s="53"/>
    </row>
    <row r="41" spans="1:18" s="62" customFormat="1" ht="91.5" customHeight="1">
      <c r="A41" s="53"/>
      <c r="B41" s="52"/>
      <c r="C41" s="78"/>
      <c r="D41" s="78"/>
      <c r="E41" s="78"/>
      <c r="F41" s="78"/>
      <c r="G41" s="78"/>
      <c r="H41" s="78"/>
      <c r="I41" s="79"/>
      <c r="J41" s="53"/>
      <c r="K41" s="53"/>
      <c r="L41" s="79"/>
      <c r="M41" s="53"/>
      <c r="N41" s="53"/>
      <c r="O41" s="53"/>
      <c r="P41" s="53"/>
      <c r="Q41" s="53"/>
      <c r="R41" s="53"/>
    </row>
    <row r="42" spans="1:18" s="62" customFormat="1" ht="81.75" customHeight="1">
      <c r="A42" s="53"/>
      <c r="B42" s="52"/>
      <c r="C42" s="78"/>
      <c r="D42" s="78"/>
      <c r="E42" s="78"/>
      <c r="F42" s="78"/>
      <c r="G42" s="78"/>
      <c r="H42" s="78"/>
      <c r="I42" s="79"/>
      <c r="J42" s="53"/>
      <c r="K42" s="53"/>
      <c r="L42" s="79"/>
      <c r="M42" s="53"/>
      <c r="N42" s="53"/>
      <c r="O42" s="53"/>
      <c r="P42" s="53"/>
      <c r="Q42" s="53"/>
      <c r="R42" s="53"/>
    </row>
    <row r="43" spans="1:18" s="62" customFormat="1" ht="165.75" customHeight="1">
      <c r="A43" s="53"/>
      <c r="B43" s="52"/>
      <c r="C43" s="78"/>
      <c r="D43" s="78"/>
      <c r="E43" s="78"/>
      <c r="F43" s="78"/>
      <c r="G43" s="78"/>
      <c r="H43" s="78"/>
      <c r="I43" s="79"/>
      <c r="J43" s="53"/>
      <c r="K43" s="53"/>
      <c r="L43" s="79"/>
      <c r="M43" s="53"/>
      <c r="N43" s="53"/>
      <c r="O43" s="53"/>
      <c r="P43" s="53"/>
      <c r="Q43" s="53"/>
      <c r="R43" s="53"/>
    </row>
    <row r="44" spans="1:18" s="62" customFormat="1" ht="69" customHeight="1">
      <c r="A44" s="53"/>
      <c r="B44" s="52"/>
      <c r="C44" s="78"/>
      <c r="D44" s="78"/>
      <c r="E44" s="78"/>
      <c r="F44" s="78"/>
      <c r="G44" s="78"/>
      <c r="H44" s="78"/>
      <c r="I44" s="79"/>
      <c r="J44" s="53"/>
      <c r="K44" s="53"/>
      <c r="L44" s="79"/>
      <c r="M44" s="53"/>
      <c r="N44" s="53"/>
      <c r="O44" s="53"/>
      <c r="P44" s="53"/>
      <c r="Q44" s="53"/>
      <c r="R44" s="53"/>
    </row>
    <row r="45" spans="1:18" s="62" customFormat="1" ht="40.5" customHeight="1">
      <c r="A45" s="53"/>
      <c r="B45" s="52"/>
      <c r="C45" s="78"/>
      <c r="D45" s="78"/>
      <c r="E45" s="78"/>
      <c r="F45" s="78"/>
      <c r="G45" s="78"/>
      <c r="H45" s="78"/>
      <c r="I45" s="79"/>
      <c r="J45" s="53"/>
      <c r="K45" s="53"/>
      <c r="L45" s="79"/>
      <c r="M45" s="53"/>
      <c r="N45" s="53"/>
      <c r="O45" s="53"/>
      <c r="P45" s="53"/>
      <c r="Q45" s="53"/>
      <c r="R45" s="53"/>
    </row>
    <row r="46" spans="1:18" s="62" customFormat="1" ht="63.75" customHeight="1">
      <c r="A46" s="53"/>
      <c r="B46" s="52"/>
      <c r="C46" s="78"/>
      <c r="D46" s="78"/>
      <c r="E46" s="78"/>
      <c r="F46" s="78"/>
      <c r="G46" s="78"/>
      <c r="H46" s="78"/>
      <c r="I46" s="79"/>
      <c r="J46" s="53"/>
      <c r="K46" s="53"/>
      <c r="L46" s="79"/>
      <c r="M46" s="53"/>
      <c r="N46" s="53"/>
      <c r="O46" s="53"/>
      <c r="P46" s="53"/>
      <c r="Q46" s="53"/>
      <c r="R46" s="53"/>
    </row>
    <row r="47" spans="1:18" s="62" customFormat="1" ht="106.7" customHeight="1">
      <c r="A47" s="53"/>
      <c r="B47" s="52"/>
      <c r="C47" s="78"/>
      <c r="D47" s="78"/>
      <c r="E47" s="78"/>
      <c r="F47" s="78"/>
      <c r="G47" s="78"/>
      <c r="H47" s="78"/>
      <c r="I47" s="79"/>
      <c r="J47" s="53"/>
      <c r="K47" s="53"/>
      <c r="L47" s="79"/>
      <c r="M47" s="53"/>
      <c r="N47" s="53"/>
      <c r="O47" s="53"/>
      <c r="P47" s="53"/>
      <c r="Q47" s="53"/>
      <c r="R47" s="53"/>
    </row>
    <row r="48" spans="1:18" s="62" customFormat="1" ht="84" customHeight="1">
      <c r="A48" s="53"/>
      <c r="B48" s="52"/>
      <c r="C48" s="78"/>
      <c r="D48" s="78"/>
      <c r="E48" s="78"/>
      <c r="F48" s="78"/>
      <c r="G48" s="78"/>
      <c r="H48" s="78"/>
      <c r="I48" s="79"/>
      <c r="J48" s="53"/>
      <c r="K48" s="53"/>
      <c r="L48" s="79"/>
      <c r="M48" s="53"/>
      <c r="N48" s="53"/>
      <c r="O48" s="53"/>
      <c r="P48" s="53"/>
      <c r="Q48" s="53"/>
      <c r="R48" s="53"/>
    </row>
    <row r="49" spans="1:18" s="62" customFormat="1" ht="61.5" customHeight="1">
      <c r="A49" s="53"/>
      <c r="B49" s="52"/>
      <c r="C49" s="78"/>
      <c r="D49" s="78"/>
      <c r="E49" s="78"/>
      <c r="F49" s="78"/>
      <c r="G49" s="78"/>
      <c r="H49" s="78"/>
      <c r="I49" s="79"/>
      <c r="J49" s="53"/>
      <c r="K49" s="53"/>
      <c r="L49" s="79"/>
      <c r="M49" s="53"/>
      <c r="N49" s="53"/>
      <c r="O49" s="53"/>
      <c r="P49" s="53"/>
      <c r="Q49" s="53"/>
      <c r="R49" s="53"/>
    </row>
    <row r="50" spans="1:18" s="62" customFormat="1" ht="85.15" customHeight="1">
      <c r="A50" s="53"/>
      <c r="B50" s="52"/>
      <c r="C50" s="78"/>
      <c r="D50" s="78"/>
      <c r="E50" s="78"/>
      <c r="F50" s="78"/>
      <c r="G50" s="78"/>
      <c r="H50" s="78"/>
      <c r="I50" s="79"/>
      <c r="J50" s="53"/>
      <c r="K50" s="53"/>
      <c r="L50" s="79"/>
      <c r="M50" s="53"/>
      <c r="N50" s="53"/>
      <c r="O50" s="53"/>
      <c r="P50" s="53"/>
      <c r="Q50" s="53"/>
      <c r="R50" s="53"/>
    </row>
    <row r="51" spans="1:18" s="62" customFormat="1" ht="65.25" customHeight="1">
      <c r="A51" s="53"/>
      <c r="B51" s="52"/>
      <c r="C51" s="78"/>
      <c r="D51" s="78"/>
      <c r="E51" s="78"/>
      <c r="F51" s="78"/>
      <c r="G51" s="78"/>
      <c r="H51" s="78"/>
      <c r="I51" s="79"/>
      <c r="J51" s="53"/>
      <c r="K51" s="53"/>
      <c r="L51" s="79"/>
      <c r="M51" s="53"/>
      <c r="N51" s="53"/>
      <c r="O51" s="53"/>
      <c r="P51" s="53"/>
      <c r="Q51" s="53"/>
      <c r="R51" s="53"/>
    </row>
    <row r="52" spans="1:18" s="62" customFormat="1" ht="83.25" customHeight="1">
      <c r="A52" s="53"/>
      <c r="B52" s="52"/>
      <c r="C52" s="78"/>
      <c r="D52" s="78"/>
      <c r="E52" s="78"/>
      <c r="F52" s="78"/>
      <c r="G52" s="78"/>
      <c r="H52" s="78"/>
      <c r="I52" s="79"/>
      <c r="J52" s="53"/>
      <c r="K52" s="53"/>
      <c r="L52" s="79"/>
      <c r="M52" s="53"/>
      <c r="N52" s="53"/>
      <c r="O52" s="53"/>
      <c r="P52" s="53"/>
      <c r="Q52" s="53"/>
      <c r="R52" s="53"/>
    </row>
    <row r="53" spans="1:18" s="62" customFormat="1" ht="68.25" customHeight="1">
      <c r="A53" s="53"/>
      <c r="B53" s="52"/>
      <c r="C53" s="78"/>
      <c r="D53" s="78"/>
      <c r="E53" s="78"/>
      <c r="F53" s="78"/>
      <c r="G53" s="78"/>
      <c r="H53" s="78"/>
      <c r="I53" s="79"/>
      <c r="J53" s="53"/>
      <c r="K53" s="53"/>
      <c r="L53" s="79"/>
      <c r="M53" s="53"/>
      <c r="N53" s="53"/>
      <c r="O53" s="53"/>
      <c r="P53" s="53"/>
      <c r="Q53" s="53"/>
      <c r="R53" s="53"/>
    </row>
    <row r="54" spans="1:18" s="62" customFormat="1" ht="83.25" customHeight="1">
      <c r="A54" s="53"/>
      <c r="B54" s="52"/>
      <c r="C54" s="78"/>
      <c r="D54" s="78"/>
      <c r="E54" s="78"/>
      <c r="F54" s="78"/>
      <c r="G54" s="78"/>
      <c r="H54" s="78"/>
      <c r="I54" s="79"/>
      <c r="J54" s="53"/>
      <c r="K54" s="53"/>
      <c r="L54" s="79"/>
      <c r="M54" s="53"/>
      <c r="N54" s="53"/>
      <c r="O54" s="53"/>
      <c r="P54" s="53"/>
      <c r="Q54" s="53"/>
      <c r="R54" s="53"/>
    </row>
    <row r="55" spans="1:18" s="62" customFormat="1" ht="73.5" customHeight="1">
      <c r="A55" s="53"/>
      <c r="B55" s="52"/>
      <c r="C55" s="78"/>
      <c r="D55" s="78"/>
      <c r="E55" s="78"/>
      <c r="F55" s="78"/>
      <c r="G55" s="78"/>
      <c r="H55" s="78"/>
      <c r="I55" s="79"/>
      <c r="J55" s="53"/>
      <c r="K55" s="53"/>
      <c r="L55" s="79"/>
      <c r="M55" s="53"/>
      <c r="N55" s="53"/>
      <c r="O55" s="53"/>
      <c r="P55" s="53"/>
      <c r="Q55" s="53"/>
      <c r="R55" s="53"/>
    </row>
    <row r="56" spans="1:18" s="62" customFormat="1" ht="110.45" customHeight="1">
      <c r="A56" s="53"/>
      <c r="B56" s="52"/>
      <c r="C56" s="78"/>
      <c r="D56" s="78"/>
      <c r="E56" s="78"/>
      <c r="F56" s="78"/>
      <c r="G56" s="78"/>
      <c r="H56" s="78"/>
      <c r="I56" s="79"/>
      <c r="J56" s="53"/>
      <c r="K56" s="53"/>
      <c r="L56" s="79"/>
      <c r="M56" s="53"/>
      <c r="N56" s="53"/>
      <c r="O56" s="53"/>
      <c r="P56" s="53"/>
      <c r="Q56" s="53"/>
      <c r="R56" s="53"/>
    </row>
    <row r="57" spans="1:18" s="62" customFormat="1" ht="87" customHeight="1">
      <c r="A57" s="53"/>
      <c r="B57" s="52"/>
      <c r="C57" s="78"/>
      <c r="D57" s="78"/>
      <c r="E57" s="78"/>
      <c r="F57" s="78"/>
      <c r="G57" s="78"/>
      <c r="H57" s="78"/>
      <c r="I57" s="79"/>
      <c r="J57" s="53"/>
      <c r="K57" s="53"/>
      <c r="L57" s="79"/>
      <c r="M57" s="53"/>
      <c r="N57" s="53"/>
      <c r="O57" s="53"/>
      <c r="P57" s="53"/>
      <c r="Q57" s="53"/>
      <c r="R57" s="53"/>
    </row>
    <row r="58" spans="1:18" s="62" customFormat="1">
      <c r="A58" s="53"/>
      <c r="B58" s="52"/>
      <c r="C58" s="78"/>
      <c r="D58" s="78"/>
      <c r="E58" s="78"/>
      <c r="F58" s="78"/>
      <c r="G58" s="78"/>
      <c r="H58" s="78"/>
      <c r="I58" s="79"/>
      <c r="J58" s="53"/>
      <c r="K58" s="53"/>
      <c r="L58" s="79"/>
      <c r="M58" s="53"/>
      <c r="N58" s="53"/>
      <c r="O58" s="53"/>
      <c r="P58" s="53"/>
      <c r="Q58" s="53"/>
      <c r="R58" s="53"/>
    </row>
    <row r="59" spans="1:18">
      <c r="E59" s="78"/>
      <c r="G59" s="78"/>
      <c r="H59" s="78"/>
    </row>
    <row r="60" spans="1:18">
      <c r="E60" s="78"/>
      <c r="G60" s="78"/>
      <c r="H60" s="78"/>
    </row>
    <row r="61" spans="1:18">
      <c r="E61" s="78"/>
      <c r="G61" s="78"/>
      <c r="H61" s="78"/>
    </row>
    <row r="62" spans="1:18">
      <c r="E62" s="78"/>
      <c r="G62" s="78"/>
      <c r="H62" s="78"/>
    </row>
    <row r="63" spans="1:18">
      <c r="E63" s="78"/>
      <c r="G63" s="78"/>
      <c r="H63" s="78"/>
    </row>
    <row r="64" spans="1:18">
      <c r="E64" s="78"/>
      <c r="G64" s="78"/>
      <c r="H64" s="78"/>
    </row>
    <row r="65" spans="5:8">
      <c r="E65" s="78"/>
      <c r="G65" s="78"/>
      <c r="H65" s="78"/>
    </row>
    <row r="66" spans="5:8">
      <c r="E66" s="78"/>
      <c r="G66" s="78"/>
      <c r="H66" s="78"/>
    </row>
    <row r="67" spans="5:8">
      <c r="E67" s="78"/>
      <c r="G67" s="78"/>
      <c r="H67" s="78"/>
    </row>
    <row r="68" spans="5:8">
      <c r="E68" s="78"/>
      <c r="G68" s="78"/>
      <c r="H68" s="78"/>
    </row>
    <row r="69" spans="5:8">
      <c r="E69" s="78"/>
      <c r="G69" s="78"/>
      <c r="H69" s="78"/>
    </row>
    <row r="70" spans="5:8">
      <c r="E70" s="78"/>
      <c r="G70" s="78"/>
      <c r="H70" s="78"/>
    </row>
    <row r="71" spans="5:8">
      <c r="E71" s="78"/>
      <c r="G71" s="78"/>
      <c r="H71" s="78"/>
    </row>
    <row r="72" spans="5:8">
      <c r="E72" s="78"/>
      <c r="G72" s="78"/>
      <c r="H72" s="78"/>
    </row>
    <row r="73" spans="5:8">
      <c r="E73" s="78"/>
      <c r="G73" s="78"/>
      <c r="H73" s="78"/>
    </row>
    <row r="74" spans="5:8">
      <c r="E74" s="78"/>
      <c r="G74" s="78"/>
      <c r="H74" s="78"/>
    </row>
    <row r="75" spans="5:8">
      <c r="E75" s="78"/>
      <c r="G75" s="78"/>
      <c r="H75" s="78"/>
    </row>
    <row r="76" spans="5:8">
      <c r="E76" s="78"/>
      <c r="G76" s="78"/>
      <c r="H76" s="78"/>
    </row>
    <row r="77" spans="5:8">
      <c r="E77" s="78"/>
      <c r="G77" s="78"/>
      <c r="H77" s="78"/>
    </row>
    <row r="78" spans="5:8">
      <c r="E78" s="78"/>
      <c r="G78" s="78"/>
      <c r="H78" s="78"/>
    </row>
    <row r="79" spans="5:8">
      <c r="E79" s="78"/>
      <c r="G79" s="78"/>
      <c r="H79" s="78"/>
    </row>
    <row r="80" spans="5:8">
      <c r="E80" s="78"/>
      <c r="G80" s="78"/>
      <c r="H80" s="78"/>
    </row>
    <row r="81" spans="5:8">
      <c r="E81" s="78"/>
      <c r="G81" s="78"/>
      <c r="H81" s="78"/>
    </row>
    <row r="82" spans="5:8">
      <c r="E82" s="78"/>
      <c r="G82" s="78"/>
      <c r="H82" s="78"/>
    </row>
    <row r="83" spans="5:8">
      <c r="E83" s="78"/>
      <c r="G83" s="78"/>
      <c r="H83" s="78"/>
    </row>
    <row r="84" spans="5:8">
      <c r="E84" s="78"/>
      <c r="G84" s="78"/>
      <c r="H84" s="78"/>
    </row>
    <row r="85" spans="5:8" ht="36" customHeight="1">
      <c r="E85" s="78"/>
      <c r="G85" s="78"/>
      <c r="H85" s="78"/>
    </row>
    <row r="86" spans="5:8">
      <c r="E86" s="78"/>
      <c r="G86" s="78"/>
      <c r="H86" s="78"/>
    </row>
    <row r="87" spans="5:8">
      <c r="E87" s="78"/>
      <c r="G87" s="78"/>
      <c r="H87" s="78"/>
    </row>
    <row r="88" spans="5:8">
      <c r="E88" s="78"/>
      <c r="G88" s="78"/>
      <c r="H88" s="78"/>
    </row>
    <row r="89" spans="5:8">
      <c r="E89" s="78"/>
      <c r="G89" s="78"/>
      <c r="H89" s="78"/>
    </row>
    <row r="90" spans="5:8" ht="43.5" customHeight="1">
      <c r="E90" s="78"/>
      <c r="G90" s="78"/>
      <c r="H90" s="78"/>
    </row>
    <row r="91" spans="5:8">
      <c r="E91" s="78"/>
      <c r="G91" s="78"/>
      <c r="H91" s="78"/>
    </row>
    <row r="92" spans="5:8">
      <c r="E92" s="78"/>
      <c r="G92" s="78"/>
      <c r="H92" s="78"/>
    </row>
    <row r="93" spans="5:8">
      <c r="E93" s="78"/>
      <c r="G93" s="78"/>
      <c r="H93" s="78"/>
    </row>
    <row r="94" spans="5:8" ht="36" customHeight="1">
      <c r="E94" s="78"/>
      <c r="G94" s="78"/>
      <c r="H94" s="78"/>
    </row>
    <row r="95" spans="5:8">
      <c r="E95" s="78"/>
      <c r="G95" s="78"/>
      <c r="H95" s="78"/>
    </row>
    <row r="96" spans="5:8" ht="36" customHeight="1">
      <c r="E96" s="78"/>
      <c r="G96" s="78"/>
      <c r="H96" s="78"/>
    </row>
    <row r="97" spans="5:8" ht="45.75" customHeight="1">
      <c r="E97" s="78"/>
      <c r="G97" s="78"/>
      <c r="H97" s="78"/>
    </row>
    <row r="98" spans="5:8" ht="46.5" customHeight="1">
      <c r="E98" s="78"/>
      <c r="G98" s="78"/>
      <c r="H98" s="78"/>
    </row>
    <row r="99" spans="5:8" ht="33.75" customHeight="1">
      <c r="E99" s="78"/>
      <c r="G99" s="78"/>
      <c r="H99" s="78"/>
    </row>
    <row r="100" spans="5:8">
      <c r="E100" s="78"/>
      <c r="G100" s="78"/>
      <c r="H100" s="78"/>
    </row>
    <row r="101" spans="5:8" ht="36" customHeight="1">
      <c r="E101" s="78"/>
      <c r="G101" s="78"/>
      <c r="H101" s="78"/>
    </row>
    <row r="102" spans="5:8">
      <c r="E102" s="78"/>
      <c r="G102" s="78"/>
      <c r="H102" s="78"/>
    </row>
    <row r="103" spans="5:8">
      <c r="E103" s="78"/>
      <c r="G103" s="78"/>
      <c r="H103" s="78"/>
    </row>
    <row r="104" spans="5:8">
      <c r="E104" s="78"/>
      <c r="G104" s="78"/>
      <c r="H104" s="78"/>
    </row>
    <row r="105" spans="5:8">
      <c r="E105" s="78"/>
      <c r="G105" s="78"/>
      <c r="H105" s="78"/>
    </row>
    <row r="106" spans="5:8">
      <c r="E106" s="78"/>
      <c r="G106" s="78"/>
      <c r="H106" s="78"/>
    </row>
    <row r="107" spans="5:8">
      <c r="E107" s="78"/>
      <c r="G107" s="78"/>
      <c r="H107" s="78"/>
    </row>
    <row r="108" spans="5:8">
      <c r="E108" s="78"/>
      <c r="G108" s="78"/>
      <c r="H108" s="78"/>
    </row>
    <row r="109" spans="5:8">
      <c r="E109" s="78"/>
      <c r="G109" s="78"/>
      <c r="H109" s="78"/>
    </row>
    <row r="110" spans="5:8">
      <c r="E110" s="78"/>
      <c r="G110" s="78"/>
      <c r="H110" s="78"/>
    </row>
    <row r="111" spans="5:8">
      <c r="E111" s="78"/>
      <c r="G111" s="78"/>
      <c r="H111" s="78"/>
    </row>
    <row r="112" spans="5:8">
      <c r="E112" s="78"/>
      <c r="G112" s="78"/>
      <c r="H112" s="78"/>
    </row>
    <row r="113" spans="5:8">
      <c r="E113" s="78"/>
      <c r="G113" s="78"/>
      <c r="H113" s="78"/>
    </row>
    <row r="114" spans="5:8">
      <c r="E114" s="78"/>
      <c r="G114" s="78"/>
      <c r="H114" s="78"/>
    </row>
    <row r="115" spans="5:8">
      <c r="E115" s="78"/>
      <c r="G115" s="78"/>
      <c r="H115" s="78"/>
    </row>
    <row r="116" spans="5:8">
      <c r="E116" s="78"/>
      <c r="G116" s="78"/>
      <c r="H116" s="78"/>
    </row>
    <row r="117" spans="5:8">
      <c r="E117" s="78"/>
      <c r="G117" s="78"/>
      <c r="H117" s="78"/>
    </row>
    <row r="118" spans="5:8">
      <c r="E118" s="78"/>
      <c r="G118" s="78"/>
      <c r="H118" s="78"/>
    </row>
    <row r="119" spans="5:8">
      <c r="E119" s="78"/>
      <c r="G119" s="78"/>
      <c r="H119" s="78"/>
    </row>
    <row r="120" spans="5:8">
      <c r="E120" s="78"/>
      <c r="G120" s="78"/>
      <c r="H120" s="78"/>
    </row>
    <row r="121" spans="5:8">
      <c r="E121" s="78"/>
      <c r="G121" s="78"/>
      <c r="H121" s="78"/>
    </row>
    <row r="122" spans="5:8">
      <c r="E122" s="78"/>
      <c r="G122" s="78"/>
      <c r="H122" s="78"/>
    </row>
    <row r="123" spans="5:8">
      <c r="E123" s="78"/>
      <c r="G123" s="78"/>
      <c r="H123" s="78"/>
    </row>
    <row r="124" spans="5:8">
      <c r="E124" s="78"/>
      <c r="G124" s="78"/>
      <c r="H124" s="78"/>
    </row>
    <row r="125" spans="5:8">
      <c r="E125" s="78"/>
      <c r="G125" s="78"/>
      <c r="H125" s="78"/>
    </row>
    <row r="126" spans="5:8">
      <c r="E126" s="78"/>
      <c r="G126" s="78"/>
      <c r="H126" s="78"/>
    </row>
    <row r="127" spans="5:8">
      <c r="E127" s="78"/>
      <c r="G127" s="78"/>
      <c r="H127" s="78"/>
    </row>
    <row r="128" spans="5:8">
      <c r="E128" s="78"/>
      <c r="G128" s="78"/>
      <c r="H128" s="78"/>
    </row>
    <row r="129" spans="5:8">
      <c r="E129" s="78"/>
      <c r="G129" s="78"/>
      <c r="H129" s="78"/>
    </row>
    <row r="130" spans="5:8">
      <c r="E130" s="78"/>
      <c r="G130" s="78"/>
      <c r="H130" s="78"/>
    </row>
    <row r="131" spans="5:8">
      <c r="E131" s="78"/>
      <c r="G131" s="78"/>
      <c r="H131" s="78"/>
    </row>
    <row r="132" spans="5:8">
      <c r="E132" s="78"/>
      <c r="G132" s="78"/>
      <c r="H132" s="78"/>
    </row>
    <row r="133" spans="5:8">
      <c r="E133" s="78"/>
      <c r="G133" s="78"/>
      <c r="H133" s="78"/>
    </row>
    <row r="134" spans="5:8">
      <c r="E134" s="78"/>
      <c r="G134" s="78"/>
      <c r="H134" s="78"/>
    </row>
    <row r="135" spans="5:8">
      <c r="E135" s="78"/>
      <c r="G135" s="78"/>
      <c r="H135" s="78"/>
    </row>
    <row r="136" spans="5:8">
      <c r="E136" s="78"/>
      <c r="G136" s="78"/>
      <c r="H136" s="78"/>
    </row>
    <row r="137" spans="5:8">
      <c r="E137" s="78"/>
      <c r="G137" s="78"/>
      <c r="H137" s="78"/>
    </row>
    <row r="138" spans="5:8">
      <c r="E138" s="78"/>
      <c r="G138" s="78"/>
      <c r="H138" s="78"/>
    </row>
    <row r="139" spans="5:8">
      <c r="E139" s="78"/>
      <c r="G139" s="78"/>
      <c r="H139" s="78"/>
    </row>
    <row r="140" spans="5:8">
      <c r="E140" s="78"/>
      <c r="G140" s="78"/>
      <c r="H140" s="78"/>
    </row>
    <row r="141" spans="5:8">
      <c r="E141" s="78"/>
      <c r="G141" s="78"/>
      <c r="H141" s="78"/>
    </row>
    <row r="142" spans="5:8">
      <c r="E142" s="78"/>
      <c r="G142" s="78"/>
      <c r="H142" s="78"/>
    </row>
    <row r="143" spans="5:8">
      <c r="E143" s="78"/>
      <c r="G143" s="78"/>
      <c r="H143" s="78"/>
    </row>
    <row r="144" spans="5:8">
      <c r="E144" s="78"/>
      <c r="G144" s="78"/>
      <c r="H144" s="78"/>
    </row>
    <row r="145" spans="5:8">
      <c r="E145" s="78"/>
      <c r="G145" s="78"/>
      <c r="H145" s="78"/>
    </row>
    <row r="146" spans="5:8">
      <c r="E146" s="78"/>
      <c r="G146" s="78"/>
      <c r="H146" s="78"/>
    </row>
    <row r="147" spans="5:8">
      <c r="E147" s="78"/>
      <c r="G147" s="78"/>
      <c r="H147" s="78"/>
    </row>
    <row r="148" spans="5:8">
      <c r="E148" s="78"/>
      <c r="G148" s="78"/>
      <c r="H148" s="78"/>
    </row>
    <row r="149" spans="5:8">
      <c r="E149" s="78"/>
      <c r="G149" s="78"/>
      <c r="H149" s="78"/>
    </row>
    <row r="150" spans="5:8">
      <c r="E150" s="78"/>
      <c r="G150" s="78"/>
      <c r="H150" s="78"/>
    </row>
    <row r="151" spans="5:8">
      <c r="E151" s="78"/>
      <c r="G151" s="78"/>
      <c r="H151" s="78"/>
    </row>
    <row r="152" spans="5:8">
      <c r="E152" s="78"/>
      <c r="G152" s="78"/>
      <c r="H152" s="78"/>
    </row>
    <row r="153" spans="5:8">
      <c r="E153" s="78"/>
      <c r="G153" s="78"/>
      <c r="H153" s="78"/>
    </row>
    <row r="154" spans="5:8">
      <c r="E154" s="78"/>
      <c r="G154" s="78"/>
      <c r="H154" s="78"/>
    </row>
    <row r="155" spans="5:8">
      <c r="E155" s="78"/>
      <c r="G155" s="78"/>
      <c r="H155" s="78"/>
    </row>
    <row r="156" spans="5:8">
      <c r="E156" s="78"/>
      <c r="G156" s="78"/>
      <c r="H156" s="78"/>
    </row>
    <row r="157" spans="5:8">
      <c r="E157" s="78"/>
      <c r="G157" s="78"/>
      <c r="H157" s="78"/>
    </row>
    <row r="158" spans="5:8">
      <c r="E158" s="78"/>
      <c r="G158" s="78"/>
      <c r="H158" s="78"/>
    </row>
    <row r="159" spans="5:8">
      <c r="E159" s="78"/>
      <c r="G159" s="78"/>
      <c r="H159" s="78"/>
    </row>
    <row r="160" spans="5:8">
      <c r="E160" s="78"/>
      <c r="G160" s="78"/>
      <c r="H160" s="78"/>
    </row>
    <row r="161" spans="5:8">
      <c r="E161" s="78"/>
      <c r="G161" s="78"/>
      <c r="H161" s="78"/>
    </row>
    <row r="162" spans="5:8">
      <c r="E162" s="78"/>
      <c r="G162" s="78"/>
      <c r="H162" s="78"/>
    </row>
    <row r="163" spans="5:8">
      <c r="E163" s="78"/>
      <c r="G163" s="78"/>
      <c r="H163" s="78"/>
    </row>
    <row r="164" spans="5:8">
      <c r="E164" s="78"/>
      <c r="G164" s="78"/>
      <c r="H164" s="78"/>
    </row>
    <row r="165" spans="5:8">
      <c r="E165" s="78"/>
      <c r="G165" s="78"/>
      <c r="H165" s="78"/>
    </row>
    <row r="166" spans="5:8">
      <c r="E166" s="78"/>
      <c r="G166" s="78"/>
      <c r="H166" s="78"/>
    </row>
    <row r="167" spans="5:8">
      <c r="E167" s="78"/>
      <c r="G167" s="78"/>
      <c r="H167" s="78"/>
    </row>
    <row r="168" spans="5:8">
      <c r="E168" s="78"/>
      <c r="G168" s="78"/>
      <c r="H168" s="78"/>
    </row>
    <row r="169" spans="5:8">
      <c r="E169" s="78"/>
      <c r="G169" s="78"/>
      <c r="H169" s="78"/>
    </row>
    <row r="170" spans="5:8">
      <c r="E170" s="78"/>
      <c r="G170" s="78"/>
      <c r="H170" s="78"/>
    </row>
    <row r="171" spans="5:8">
      <c r="E171" s="78"/>
      <c r="G171" s="78"/>
      <c r="H171" s="78"/>
    </row>
    <row r="172" spans="5:8">
      <c r="E172" s="78"/>
      <c r="G172" s="78"/>
      <c r="H172" s="78"/>
    </row>
    <row r="173" spans="5:8">
      <c r="E173" s="78"/>
      <c r="G173" s="78"/>
      <c r="H173" s="78"/>
    </row>
    <row r="174" spans="5:8">
      <c r="E174" s="78"/>
      <c r="G174" s="78"/>
      <c r="H174" s="78"/>
    </row>
    <row r="175" spans="5:8">
      <c r="E175" s="78"/>
      <c r="G175" s="78"/>
      <c r="H175" s="78"/>
    </row>
    <row r="176" spans="5:8">
      <c r="E176" s="78"/>
      <c r="G176" s="78"/>
      <c r="H176" s="78"/>
    </row>
    <row r="177" spans="5:8">
      <c r="E177" s="78"/>
      <c r="G177" s="78"/>
      <c r="H177" s="78"/>
    </row>
    <row r="178" spans="5:8">
      <c r="E178" s="78"/>
      <c r="G178" s="78"/>
      <c r="H178" s="78"/>
    </row>
    <row r="179" spans="5:8">
      <c r="E179" s="78"/>
      <c r="G179" s="78"/>
      <c r="H179" s="78"/>
    </row>
    <row r="180" spans="5:8">
      <c r="E180" s="78"/>
      <c r="G180" s="78"/>
      <c r="H180" s="78"/>
    </row>
    <row r="181" spans="5:8">
      <c r="E181" s="78"/>
      <c r="G181" s="78"/>
      <c r="H181" s="78"/>
    </row>
    <row r="182" spans="5:8">
      <c r="E182" s="78"/>
      <c r="G182" s="78"/>
      <c r="H182" s="78"/>
    </row>
    <row r="183" spans="5:8">
      <c r="E183" s="78"/>
      <c r="G183" s="78"/>
      <c r="H183" s="78"/>
    </row>
    <row r="184" spans="5:8">
      <c r="E184" s="78"/>
      <c r="G184" s="78"/>
      <c r="H184" s="78"/>
    </row>
    <row r="185" spans="5:8">
      <c r="E185" s="78"/>
      <c r="G185" s="78"/>
      <c r="H185" s="78"/>
    </row>
    <row r="186" spans="5:8">
      <c r="E186" s="78"/>
      <c r="G186" s="78"/>
      <c r="H186" s="78"/>
    </row>
    <row r="187" spans="5:8">
      <c r="E187" s="78"/>
      <c r="G187" s="78"/>
      <c r="H187" s="78"/>
    </row>
    <row r="188" spans="5:8">
      <c r="E188" s="78"/>
      <c r="G188" s="78"/>
      <c r="H188" s="78"/>
    </row>
    <row r="189" spans="5:8">
      <c r="E189" s="78"/>
      <c r="G189" s="78"/>
      <c r="H189" s="78"/>
    </row>
    <row r="190" spans="5:8">
      <c r="E190" s="78"/>
      <c r="G190" s="78"/>
      <c r="H190" s="78"/>
    </row>
    <row r="191" spans="5:8">
      <c r="E191" s="78"/>
      <c r="G191" s="78"/>
      <c r="H191" s="78"/>
    </row>
    <row r="192" spans="5:8">
      <c r="E192" s="78"/>
      <c r="G192" s="78"/>
      <c r="H192" s="78"/>
    </row>
    <row r="193" spans="5:8">
      <c r="E193" s="78"/>
      <c r="G193" s="78"/>
      <c r="H193" s="78"/>
    </row>
    <row r="194" spans="5:8">
      <c r="E194" s="78"/>
      <c r="G194" s="78"/>
      <c r="H194" s="78"/>
    </row>
    <row r="195" spans="5:8">
      <c r="E195" s="78"/>
      <c r="G195" s="78"/>
      <c r="H195" s="78"/>
    </row>
    <row r="196" spans="5:8">
      <c r="E196" s="78"/>
      <c r="G196" s="78"/>
      <c r="H196" s="78"/>
    </row>
    <row r="197" spans="5:8">
      <c r="E197" s="78"/>
      <c r="G197" s="78"/>
      <c r="H197" s="78"/>
    </row>
    <row r="198" spans="5:8">
      <c r="E198" s="78"/>
      <c r="G198" s="78"/>
      <c r="H198" s="78"/>
    </row>
    <row r="199" spans="5:8">
      <c r="E199" s="78"/>
      <c r="G199" s="78"/>
      <c r="H199" s="78"/>
    </row>
    <row r="200" spans="5:8">
      <c r="E200" s="78"/>
      <c r="G200" s="78"/>
      <c r="H200" s="78"/>
    </row>
    <row r="201" spans="5:8">
      <c r="E201" s="78"/>
      <c r="G201" s="78"/>
      <c r="H201" s="78"/>
    </row>
    <row r="202" spans="5:8">
      <c r="E202" s="78"/>
      <c r="G202" s="78"/>
      <c r="H202" s="78"/>
    </row>
    <row r="203" spans="5:8">
      <c r="E203" s="78"/>
      <c r="G203" s="78"/>
      <c r="H203" s="78"/>
    </row>
    <row r="204" spans="5:8">
      <c r="E204" s="78"/>
      <c r="G204" s="78"/>
      <c r="H204" s="78"/>
    </row>
    <row r="205" spans="5:8">
      <c r="E205" s="78"/>
      <c r="G205" s="78"/>
      <c r="H205" s="78"/>
    </row>
    <row r="206" spans="5:8">
      <c r="E206" s="78"/>
      <c r="G206" s="78"/>
      <c r="H206" s="78"/>
    </row>
    <row r="207" spans="5:8">
      <c r="E207" s="78"/>
      <c r="G207" s="78"/>
      <c r="H207" s="78"/>
    </row>
    <row r="208" spans="5:8">
      <c r="E208" s="78"/>
      <c r="G208" s="78"/>
      <c r="H208" s="78"/>
    </row>
    <row r="209" spans="5:8">
      <c r="E209" s="78"/>
      <c r="G209" s="78"/>
      <c r="H209" s="78"/>
    </row>
    <row r="210" spans="5:8">
      <c r="E210" s="78"/>
      <c r="G210" s="78"/>
      <c r="H210" s="78"/>
    </row>
    <row r="211" spans="5:8">
      <c r="E211" s="78"/>
      <c r="G211" s="78"/>
      <c r="H211" s="78"/>
    </row>
    <row r="212" spans="5:8">
      <c r="E212" s="78"/>
      <c r="G212" s="78"/>
      <c r="H212" s="78"/>
    </row>
    <row r="213" spans="5:8">
      <c r="E213" s="78"/>
      <c r="G213" s="78"/>
      <c r="H213" s="78"/>
    </row>
    <row r="214" spans="5:8">
      <c r="E214" s="78"/>
      <c r="G214" s="78"/>
      <c r="H214" s="78"/>
    </row>
    <row r="215" spans="5:8">
      <c r="E215" s="78"/>
      <c r="G215" s="78"/>
      <c r="H215" s="78"/>
    </row>
    <row r="216" spans="5:8">
      <c r="E216" s="78"/>
      <c r="G216" s="78"/>
      <c r="H216" s="78"/>
    </row>
    <row r="217" spans="5:8">
      <c r="E217" s="78"/>
      <c r="G217" s="78"/>
      <c r="H217" s="78"/>
    </row>
    <row r="218" spans="5:8">
      <c r="E218" s="78"/>
      <c r="G218" s="78"/>
      <c r="H218" s="78"/>
    </row>
    <row r="219" spans="5:8">
      <c r="E219" s="78"/>
      <c r="G219" s="78"/>
      <c r="H219" s="78"/>
    </row>
    <row r="220" spans="5:8">
      <c r="E220" s="78"/>
      <c r="G220" s="78"/>
      <c r="H220" s="78"/>
    </row>
    <row r="221" spans="5:8">
      <c r="E221" s="78"/>
      <c r="G221" s="78"/>
      <c r="H221" s="78"/>
    </row>
    <row r="222" spans="5:8">
      <c r="E222" s="78"/>
      <c r="G222" s="78"/>
      <c r="H222" s="78"/>
    </row>
    <row r="223" spans="5:8">
      <c r="E223" s="78"/>
      <c r="G223" s="78"/>
      <c r="H223" s="78"/>
    </row>
    <row r="224" spans="5:8">
      <c r="E224" s="78"/>
      <c r="G224" s="78"/>
      <c r="H224" s="78"/>
    </row>
    <row r="225" spans="5:8">
      <c r="E225" s="78"/>
      <c r="G225" s="78"/>
      <c r="H225" s="78"/>
    </row>
    <row r="226" spans="5:8">
      <c r="E226" s="78"/>
      <c r="G226" s="78"/>
      <c r="H226" s="78"/>
    </row>
    <row r="227" spans="5:8">
      <c r="E227" s="78"/>
      <c r="G227" s="78"/>
      <c r="H227" s="78"/>
    </row>
    <row r="228" spans="5:8">
      <c r="E228" s="78"/>
      <c r="G228" s="78"/>
      <c r="H228" s="78"/>
    </row>
    <row r="229" spans="5:8">
      <c r="E229" s="78"/>
      <c r="G229" s="78"/>
      <c r="H229" s="78"/>
    </row>
    <row r="230" spans="5:8">
      <c r="E230" s="78"/>
      <c r="G230" s="78"/>
      <c r="H230" s="78"/>
    </row>
    <row r="231" spans="5:8">
      <c r="E231" s="78"/>
      <c r="G231" s="78"/>
      <c r="H231" s="78"/>
    </row>
    <row r="232" spans="5:8">
      <c r="E232" s="78"/>
      <c r="G232" s="78"/>
      <c r="H232" s="78"/>
    </row>
    <row r="233" spans="5:8">
      <c r="E233" s="78"/>
      <c r="G233" s="78"/>
      <c r="H233" s="78"/>
    </row>
    <row r="234" spans="5:8">
      <c r="E234" s="78"/>
      <c r="G234" s="78"/>
      <c r="H234" s="78"/>
    </row>
    <row r="235" spans="5:8">
      <c r="E235" s="78"/>
      <c r="G235" s="78"/>
      <c r="H235" s="78"/>
    </row>
    <row r="236" spans="5:8">
      <c r="E236" s="78"/>
      <c r="G236" s="78"/>
      <c r="H236" s="78"/>
    </row>
    <row r="237" spans="5:8">
      <c r="E237" s="78"/>
      <c r="G237" s="78"/>
      <c r="H237" s="78"/>
    </row>
    <row r="238" spans="5:8">
      <c r="E238" s="78"/>
      <c r="G238" s="78"/>
      <c r="H238" s="78"/>
    </row>
    <row r="239" spans="5:8">
      <c r="E239" s="78"/>
      <c r="G239" s="78"/>
      <c r="H239" s="78"/>
    </row>
    <row r="240" spans="5:8">
      <c r="E240" s="78"/>
      <c r="G240" s="78"/>
      <c r="H240" s="78"/>
    </row>
    <row r="241" spans="5:8">
      <c r="E241" s="78"/>
      <c r="G241" s="78"/>
      <c r="H241" s="78"/>
    </row>
    <row r="242" spans="5:8">
      <c r="E242" s="78"/>
      <c r="G242" s="78"/>
      <c r="H242" s="78"/>
    </row>
    <row r="243" spans="5:8">
      <c r="E243" s="78"/>
      <c r="G243" s="78"/>
      <c r="H243" s="78"/>
    </row>
    <row r="244" spans="5:8">
      <c r="E244" s="78"/>
      <c r="G244" s="78"/>
      <c r="H244" s="78"/>
    </row>
    <row r="245" spans="5:8">
      <c r="E245" s="78"/>
      <c r="G245" s="78"/>
      <c r="H245" s="78"/>
    </row>
    <row r="246" spans="5:8">
      <c r="E246" s="78"/>
      <c r="G246" s="78"/>
      <c r="H246" s="78"/>
    </row>
    <row r="247" spans="5:8">
      <c r="E247" s="78"/>
      <c r="G247" s="78"/>
      <c r="H247" s="78"/>
    </row>
    <row r="248" spans="5:8">
      <c r="E248" s="78"/>
      <c r="G248" s="78"/>
      <c r="H248" s="78"/>
    </row>
    <row r="249" spans="5:8">
      <c r="E249" s="78"/>
      <c r="G249" s="78"/>
      <c r="H249" s="78"/>
    </row>
    <row r="250" spans="5:8">
      <c r="E250" s="78"/>
      <c r="G250" s="78"/>
      <c r="H250" s="78"/>
    </row>
    <row r="251" spans="5:8">
      <c r="E251" s="78"/>
      <c r="G251" s="78"/>
      <c r="H251" s="78"/>
    </row>
    <row r="252" spans="5:8">
      <c r="E252" s="78"/>
      <c r="G252" s="78"/>
      <c r="H252" s="78"/>
    </row>
    <row r="253" spans="5:8">
      <c r="E253" s="78"/>
      <c r="G253" s="78"/>
      <c r="H253" s="78"/>
    </row>
    <row r="254" spans="5:8">
      <c r="E254" s="78"/>
      <c r="G254" s="78"/>
      <c r="H254" s="78"/>
    </row>
    <row r="255" spans="5:8">
      <c r="E255" s="78"/>
      <c r="G255" s="78"/>
      <c r="H255" s="78"/>
    </row>
    <row r="256" spans="5:8">
      <c r="E256" s="78"/>
      <c r="G256" s="78"/>
      <c r="H256" s="78"/>
    </row>
    <row r="257" spans="5:8">
      <c r="E257" s="78"/>
      <c r="G257" s="78"/>
      <c r="H257" s="78"/>
    </row>
    <row r="258" spans="5:8">
      <c r="E258" s="78"/>
      <c r="G258" s="78"/>
      <c r="H258" s="78"/>
    </row>
    <row r="259" spans="5:8">
      <c r="E259" s="78"/>
      <c r="G259" s="78"/>
      <c r="H259" s="78"/>
    </row>
    <row r="260" spans="5:8">
      <c r="E260" s="78"/>
      <c r="G260" s="78"/>
      <c r="H260" s="78"/>
    </row>
    <row r="261" spans="5:8">
      <c r="E261" s="78"/>
      <c r="G261" s="78"/>
      <c r="H261" s="78"/>
    </row>
    <row r="262" spans="5:8">
      <c r="E262" s="78"/>
      <c r="G262" s="78"/>
      <c r="H262" s="78"/>
    </row>
    <row r="263" spans="5:8">
      <c r="E263" s="78"/>
      <c r="G263" s="78"/>
      <c r="H263" s="78"/>
    </row>
    <row r="264" spans="5:8">
      <c r="E264" s="78"/>
      <c r="G264" s="78"/>
      <c r="H264" s="78"/>
    </row>
  </sheetData>
  <sheetProtection algorithmName="SHA-512" hashValue="Jv2qPmp/bXsq2m+s/yYkwf7oifLF3Si3d8viUyGhfklvKLJFaDszzqEobxGdZiWQBJwXp9+cQRkiWZqWNte5lQ==" saltValue="KX+zEB6hpqb4JFZDCMhNQA==" spinCount="100000" sheet="1" objects="1" scenarios="1"/>
  <mergeCells count="46">
    <mergeCell ref="G28:H28"/>
    <mergeCell ref="E4:M4"/>
    <mergeCell ref="I18:O18"/>
    <mergeCell ref="E17:F17"/>
    <mergeCell ref="E25:F25"/>
    <mergeCell ref="E26:F26"/>
    <mergeCell ref="J13:K17"/>
    <mergeCell ref="J19:K26"/>
    <mergeCell ref="I12:O12"/>
    <mergeCell ref="E13:F13"/>
    <mergeCell ref="E14:F14"/>
    <mergeCell ref="E15:F15"/>
    <mergeCell ref="E16:F16"/>
    <mergeCell ref="H7:J7"/>
    <mergeCell ref="F8:G8"/>
    <mergeCell ref="H8:J8"/>
    <mergeCell ref="F9:G9"/>
    <mergeCell ref="G27:H27"/>
    <mergeCell ref="E19:F19"/>
    <mergeCell ref="E21:F21"/>
    <mergeCell ref="E22:F22"/>
    <mergeCell ref="E23:F23"/>
    <mergeCell ref="E24:F24"/>
    <mergeCell ref="E20:F20"/>
    <mergeCell ref="L10:O10"/>
    <mergeCell ref="B10:C11"/>
    <mergeCell ref="D10:D11"/>
    <mergeCell ref="G10:G11"/>
    <mergeCell ref="H10:H11"/>
    <mergeCell ref="I10:K10"/>
    <mergeCell ref="C3:O3"/>
    <mergeCell ref="F7:G7"/>
    <mergeCell ref="H9:J9"/>
    <mergeCell ref="A1:P1"/>
    <mergeCell ref="B18:F18"/>
    <mergeCell ref="A12:A26"/>
    <mergeCell ref="B12:F12"/>
    <mergeCell ref="E10:F11"/>
    <mergeCell ref="A2:P2"/>
    <mergeCell ref="A3:A11"/>
    <mergeCell ref="P3:P26"/>
    <mergeCell ref="D5:E9"/>
    <mergeCell ref="F5:G5"/>
    <mergeCell ref="H5:J5"/>
    <mergeCell ref="F6:G6"/>
    <mergeCell ref="H6:J6"/>
  </mergeCells>
  <conditionalFormatting sqref="D13:D17">
    <cfRule type="colorScale" priority="107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449" priority="117" operator="equal">
      <formula>0</formula>
    </cfRule>
    <cfRule type="cellIs" dxfId="1448" priority="118" operator="equal">
      <formula>1</formula>
    </cfRule>
    <cfRule type="cellIs" dxfId="1447" priority="119" operator="equal">
      <formula>2</formula>
    </cfRule>
    <cfRule type="colorScale" priority="108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09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10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446" priority="111">
      <formula>3</formula>
    </cfRule>
    <cfRule type="cellIs" dxfId="1445" priority="112" operator="equal">
      <formula>1</formula>
    </cfRule>
    <cfRule type="cellIs" dxfId="1444" priority="120" operator="equal">
      <formula>3</formula>
    </cfRule>
    <cfRule type="cellIs" dxfId="1443" priority="113" operator="equal">
      <formula>2</formula>
    </cfRule>
    <cfRule type="cellIs" dxfId="1442" priority="114" operator="equal">
      <formula>3</formula>
    </cfRule>
    <cfRule type="cellIs" dxfId="1441" priority="115" operator="equal">
      <formula>2</formula>
    </cfRule>
    <cfRule type="cellIs" dxfId="1440" priority="116" operator="equal">
      <formula>1</formula>
    </cfRule>
  </conditionalFormatting>
  <conditionalFormatting sqref="D19 D21:D26">
    <cfRule type="cellIs" dxfId="1439" priority="2385" operator="equal">
      <formula>1</formula>
    </cfRule>
    <cfRule type="cellIs" dxfId="1438" priority="2386" operator="equal">
      <formula>2</formula>
    </cfRule>
    <cfRule type="cellIs" dxfId="1437" priority="2382" operator="equal">
      <formula>2</formula>
    </cfRule>
    <cfRule type="cellIs" dxfId="1436" priority="2387" operator="equal">
      <formula>3</formula>
    </cfRule>
    <cfRule type="cellIs" dxfId="1435" priority="2384" operator="equal">
      <formula>0</formula>
    </cfRule>
  </conditionalFormatting>
  <conditionalFormatting sqref="D19:D26">
    <cfRule type="cellIs" dxfId="1434" priority="12" operator="equal">
      <formula>1</formula>
    </cfRule>
    <cfRule type="cellIs" dxfId="1433" priority="9" operator="equal">
      <formula>2</formula>
    </cfRule>
    <cfRule type="cellIs" dxfId="1432" priority="8" operator="equal">
      <formula>1</formula>
    </cfRule>
    <cfRule type="expression" dxfId="1431" priority="7">
      <formula>3</formula>
    </cfRule>
    <cfRule type="cellIs" dxfId="1430" priority="10" operator="equal">
      <formula>3</formula>
    </cfRule>
  </conditionalFormatting>
  <conditionalFormatting sqref="D20">
    <cfRule type="colorScale" priority="3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4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1429" priority="16" operator="equal">
      <formula>3</formula>
    </cfRule>
    <cfRule type="cellIs" dxfId="1428" priority="15" operator="equal">
      <formula>2</formula>
    </cfRule>
    <cfRule type="cellIs" dxfId="1427" priority="14" operator="equal">
      <formula>1</formula>
    </cfRule>
    <cfRule type="cellIs" dxfId="1426" priority="13" operator="equal">
      <formula>0</formula>
    </cfRule>
    <cfRule type="cellIs" dxfId="1425" priority="11" operator="equal">
      <formula>2</formula>
    </cfRule>
    <cfRule type="colorScale" priority="6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5">
      <colorScale>
        <cfvo type="percent" val="&quot;*&quot;"/>
        <cfvo type="percentile" val="50"/>
        <cfvo type="max"/>
        <color theme="6"/>
        <color rgb="FFFFEB84"/>
        <color rgb="FF63BE7B"/>
      </colorScale>
    </cfRule>
  </conditionalFormatting>
  <conditionalFormatting sqref="D21:D26 D19">
    <cfRule type="colorScale" priority="2377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2376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375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374">
      <colorScale>
        <cfvo type="num" val="0"/>
        <cfvo type="num" val="1"/>
        <cfvo type="num" val="2"/>
        <color rgb="FFFF0000"/>
        <color rgb="FFFFFF00"/>
        <color rgb="FF057D19"/>
      </colorScale>
    </cfRule>
  </conditionalFormatting>
  <conditionalFormatting sqref="F6">
    <cfRule type="cellIs" dxfId="1424" priority="50" stopIfTrue="1" operator="greaterThan">
      <formula>0.8</formula>
    </cfRule>
    <cfRule type="cellIs" dxfId="1423" priority="49" stopIfTrue="1" operator="equal">
      <formula>0.8</formula>
    </cfRule>
  </conditionalFormatting>
  <conditionalFormatting sqref="F7">
    <cfRule type="cellIs" dxfId="1422" priority="51" stopIfTrue="1" operator="greaterThan">
      <formula>0.5</formula>
    </cfRule>
    <cfRule type="cellIs" dxfId="1421" priority="52" stopIfTrue="1" operator="equal">
      <formula>0.5</formula>
    </cfRule>
  </conditionalFormatting>
  <conditionalFormatting sqref="F8">
    <cfRule type="cellIs" dxfId="1420" priority="53" stopIfTrue="1" operator="lessThan">
      <formula>0.5</formula>
    </cfRule>
  </conditionalFormatting>
  <conditionalFormatting sqref="G12">
    <cfRule type="containsText" dxfId="1419" priority="87" operator="containsText" text="N/A">
      <formula>NOT(ISERROR(SEARCH("N/A",G12)))</formula>
    </cfRule>
    <cfRule type="cellIs" dxfId="1418" priority="89" operator="greaterThan">
      <formula>0.8</formula>
    </cfRule>
    <cfRule type="cellIs" dxfId="1417" priority="90" operator="greaterThan">
      <formula>0.5</formula>
    </cfRule>
    <cfRule type="cellIs" dxfId="1416" priority="91" operator="equal">
      <formula>0.5</formula>
    </cfRule>
    <cfRule type="cellIs" dxfId="1415" priority="92" operator="lessThan">
      <formula>0.5</formula>
    </cfRule>
    <cfRule type="cellIs" dxfId="1414" priority="88" operator="equal">
      <formula>0.8</formula>
    </cfRule>
  </conditionalFormatting>
  <conditionalFormatting sqref="G18">
    <cfRule type="containsText" dxfId="1413" priority="81" operator="containsText" text="N/A">
      <formula>NOT(ISERROR(SEARCH("N/A",G18)))</formula>
    </cfRule>
    <cfRule type="cellIs" dxfId="1412" priority="82" operator="equal">
      <formula>0.8</formula>
    </cfRule>
    <cfRule type="cellIs" dxfId="1411" priority="83" operator="greaterThan">
      <formula>0.8</formula>
    </cfRule>
    <cfRule type="cellIs" dxfId="1410" priority="84" operator="greaterThan">
      <formula>0.5</formula>
    </cfRule>
    <cfRule type="cellIs" dxfId="1409" priority="85" operator="equal">
      <formula>0.5</formula>
    </cfRule>
    <cfRule type="cellIs" dxfId="1408" priority="86" operator="lessThan">
      <formula>0.5</formula>
    </cfRule>
  </conditionalFormatting>
  <conditionalFormatting sqref="G28">
    <cfRule type="containsText" dxfId="1407" priority="75" operator="containsText" text="N/A">
      <formula>NOT(ISERROR(SEARCH("N/A",G28)))</formula>
    </cfRule>
    <cfRule type="cellIs" dxfId="1406" priority="78" operator="greaterThan">
      <formula>0.5</formula>
    </cfRule>
    <cfRule type="cellIs" dxfId="1405" priority="77" operator="greaterThan">
      <formula>0.8</formula>
    </cfRule>
    <cfRule type="cellIs" dxfId="1404" priority="76" operator="equal">
      <formula>0.8</formula>
    </cfRule>
    <cfRule type="cellIs" dxfId="1403" priority="79" operator="equal">
      <formula>0.5</formula>
    </cfRule>
    <cfRule type="cellIs" dxfId="1402" priority="80" operator="lessThan">
      <formula>0.5</formula>
    </cfRule>
  </conditionalFormatting>
  <conditionalFormatting sqref="H12">
    <cfRule type="containsText" dxfId="1401" priority="71" operator="containsText" text="NOT MET">
      <formula>NOT(ISERROR(SEARCH("NOT MET",H12)))</formula>
    </cfRule>
    <cfRule type="containsText" dxfId="1400" priority="70" operator="containsText" text="MET">
      <formula>NOT(ISERROR(SEARCH("MET",H12)))</formula>
    </cfRule>
    <cfRule type="containsText" dxfId="1399" priority="69" operator="containsText" text="PARTIAL MET">
      <formula>NOT(ISERROR(SEARCH("PARTIAL MET",H12)))</formula>
    </cfRule>
    <cfRule type="containsText" dxfId="1398" priority="68" operator="containsText" text="NOT MET">
      <formula>NOT(ISERROR(SEARCH("NOT MET",H12)))</formula>
    </cfRule>
    <cfRule type="containsText" dxfId="1396" priority="73" operator="containsText" text="MET">
      <formula>NOT(ISERROR(SEARCH("MET",H12)))</formula>
    </cfRule>
    <cfRule type="containsText" dxfId="1395" priority="72" operator="containsText" text="PARTIAL MET">
      <formula>NOT(ISERROR(SEARCH("PARTIAL MET",H12)))</formula>
    </cfRule>
  </conditionalFormatting>
  <conditionalFormatting sqref="H18">
    <cfRule type="containsText" dxfId="1393" priority="64" operator="containsText" text="NOT MET">
      <formula>NOT(ISERROR(SEARCH("NOT MET",H18)))</formula>
    </cfRule>
    <cfRule type="containsText" dxfId="1392" priority="63" operator="containsText" text="MET">
      <formula>NOT(ISERROR(SEARCH("MET",H18)))</formula>
    </cfRule>
    <cfRule type="containsText" dxfId="1391" priority="62" operator="containsText" text="PARTIAL MET">
      <formula>NOT(ISERROR(SEARCH("PARTIAL MET",H18)))</formula>
    </cfRule>
    <cfRule type="containsText" dxfId="1390" priority="61" operator="containsText" text="NOT MET">
      <formula>NOT(ISERROR(SEARCH("NOT MET",H18)))</formula>
    </cfRule>
    <cfRule type="containsText" dxfId="1389" priority="66" operator="containsText" text="MET">
      <formula>NOT(ISERROR(SEARCH("MET",H18)))</formula>
    </cfRule>
    <cfRule type="containsText" dxfId="1388" priority="65" operator="containsText" text="PARTIAL MET">
      <formula>NOT(ISERROR(SEARCH("PARTIAL MET",H18)))</formula>
    </cfRule>
  </conditionalFormatting>
  <conditionalFormatting sqref="O13:O17">
    <cfRule type="containsText" dxfId="1387" priority="125" operator="containsText" text="غير مكتمل">
      <formula>NOT(ISERROR(SEARCH("غير مكتمل",O13)))</formula>
    </cfRule>
    <cfRule type="containsText" dxfId="1386" priority="126" operator="containsText" text="مكتمل">
      <formula>NOT(ISERROR(SEARCH("مكتمل",O13)))</formula>
    </cfRule>
  </conditionalFormatting>
  <conditionalFormatting sqref="O19:O26">
    <cfRule type="containsText" dxfId="1385" priority="1" operator="containsText" text="غير مكتمل">
      <formula>NOT(ISERROR(SEARCH("غير مكتمل",O19)))</formula>
    </cfRule>
    <cfRule type="containsText" dxfId="1384" priority="2" operator="containsText" text="مكتمل">
      <formula>NOT(ISERROR(SEARCH("مكتمل",O19)))</formula>
    </cfRule>
  </conditionalFormatting>
  <dataValidations count="3">
    <dataValidation type="list" allowBlank="1" showInputMessage="1" showErrorMessage="1" sqref="D2 D13:D17 E4 D5:D11 D19:D26" xr:uid="{00000000-0002-0000-0100-000000000000}">
      <formula1>$K$6:$K$9</formula1>
    </dataValidation>
    <dataValidation type="list" allowBlank="1" showInputMessage="1" showErrorMessage="1" sqref="O13:O17 O19:O26" xr:uid="{00000000-0002-0000-0100-000001000000}">
      <formula1>"مكتمل,غير مكتمل"</formula1>
    </dataValidation>
    <dataValidation type="list" allowBlank="1" showInputMessage="1" showErrorMessage="1" sqref="D3" xr:uid="{00000000-0002-0000-0100-000002000000}">
      <formula1>$L$6:$L$9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4" operator="containsText" id="{7BCCFC63-F578-44F5-8366-26D71DB46B3A}">
            <xm:f>NOT(ISERROR(SEARCH($H$6,H12)))</xm:f>
            <xm:f>$H$6</xm:f>
            <x14:dxf>
              <fill>
                <patternFill>
                  <bgColor rgb="FF297B29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67" operator="containsText" id="{2F30818B-93E6-404F-AD36-E62C6688DB00}">
            <xm:f>NOT(ISERROR(SEARCH($H$6,H18)))</xm:f>
            <xm:f>$H$6</xm:f>
            <x14:dxf>
              <fill>
                <patternFill>
                  <bgColor rgb="FF297B29"/>
                </patternFill>
              </fill>
            </x14:dxf>
          </x14:cfRule>
          <xm:sqref>H18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CO667"/>
  <sheetViews>
    <sheetView zoomScale="50" zoomScaleNormal="50" workbookViewId="0">
      <selection activeCell="E13" sqref="E13:G13"/>
    </sheetView>
  </sheetViews>
  <sheetFormatPr defaultRowHeight="36"/>
  <cols>
    <col min="1" max="1" width="17.42578125" customWidth="1"/>
    <col min="2" max="2" width="14.28515625" customWidth="1"/>
    <col min="3" max="3" width="184" style="159" customWidth="1"/>
    <col min="4" max="4" width="17.42578125" customWidth="1"/>
    <col min="5" max="5" width="17.85546875" style="160" customWidth="1"/>
    <col min="6" max="6" width="10" customWidth="1"/>
    <col min="7" max="7" width="26.85546875" customWidth="1"/>
    <col min="8" max="8" width="22.28515625" style="161" customWidth="1"/>
    <col min="9" max="9" width="22.85546875" style="161" customWidth="1"/>
    <col min="10" max="10" width="25" style="248" customWidth="1"/>
    <col min="11" max="11" width="21.42578125" customWidth="1"/>
    <col min="12" max="12" width="24.42578125" customWidth="1"/>
    <col min="13" max="13" width="27.85546875" customWidth="1"/>
    <col min="14" max="14" width="29" customWidth="1"/>
    <col min="15" max="15" width="24.85546875" customWidth="1"/>
    <col min="16" max="16" width="18.7109375" customWidth="1"/>
    <col min="17" max="17" width="10.140625" style="162" customWidth="1"/>
  </cols>
  <sheetData>
    <row r="1" spans="1:93" s="53" customFormat="1" ht="31.5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93" s="53" customFormat="1" ht="45" customHeight="1">
      <c r="A2" s="84" t="s">
        <v>693</v>
      </c>
      <c r="B2" s="85"/>
      <c r="C2" s="85"/>
      <c r="D2" s="85"/>
      <c r="E2" s="85"/>
      <c r="F2" s="85"/>
      <c r="G2" s="85"/>
      <c r="H2" s="85"/>
      <c r="I2" s="85"/>
      <c r="J2" s="228"/>
      <c r="K2" s="228"/>
      <c r="L2" s="228"/>
      <c r="M2" s="85"/>
      <c r="N2" s="85"/>
      <c r="O2" s="85"/>
      <c r="P2" s="86"/>
      <c r="Q2" s="83"/>
    </row>
    <row r="3" spans="1:93" s="53" customFormat="1" ht="35.25" customHeight="1">
      <c r="A3" s="87"/>
      <c r="B3" s="88"/>
      <c r="C3" s="358" t="s">
        <v>694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89"/>
      <c r="Q3" s="83"/>
    </row>
    <row r="4" spans="1:93" s="53" customFormat="1" ht="49.5" customHeight="1">
      <c r="A4" s="90"/>
      <c r="B4" s="91"/>
      <c r="C4" s="92"/>
      <c r="D4" s="355" t="s">
        <v>10</v>
      </c>
      <c r="E4" s="356"/>
      <c r="F4" s="356"/>
      <c r="G4" s="356"/>
      <c r="H4" s="356"/>
      <c r="I4" s="356"/>
      <c r="J4" s="356"/>
      <c r="K4" s="356"/>
      <c r="L4" s="356"/>
      <c r="M4" s="356"/>
      <c r="N4" s="357"/>
      <c r="O4" s="93"/>
      <c r="P4" s="92"/>
      <c r="Q4" s="83"/>
    </row>
    <row r="5" spans="1:93" s="53" customFormat="1" ht="51.75" customHeight="1">
      <c r="A5" s="90"/>
      <c r="B5" s="91"/>
      <c r="C5" s="93"/>
      <c r="D5" s="94"/>
      <c r="E5" s="95"/>
      <c r="F5" s="359" t="s">
        <v>47</v>
      </c>
      <c r="G5" s="360"/>
      <c r="H5" s="96" t="s">
        <v>11</v>
      </c>
      <c r="I5" s="97"/>
      <c r="J5" s="229"/>
      <c r="K5" s="230"/>
      <c r="L5" s="231" t="s">
        <v>12</v>
      </c>
      <c r="M5" s="98" t="s">
        <v>13</v>
      </c>
      <c r="N5" s="92"/>
      <c r="O5" s="92"/>
      <c r="P5" s="92"/>
      <c r="Q5" s="83"/>
    </row>
    <row r="6" spans="1:93" s="53" customFormat="1" ht="45.75" customHeight="1">
      <c r="A6" s="90"/>
      <c r="B6" s="91"/>
      <c r="C6" s="92"/>
      <c r="D6" s="92"/>
      <c r="E6" s="99"/>
      <c r="F6" s="361" t="s">
        <v>48</v>
      </c>
      <c r="G6" s="362"/>
      <c r="H6" s="363" t="s">
        <v>14</v>
      </c>
      <c r="I6" s="364"/>
      <c r="J6" s="364"/>
      <c r="K6" s="365"/>
      <c r="L6" s="232">
        <v>2</v>
      </c>
      <c r="M6" s="100" t="s">
        <v>15</v>
      </c>
      <c r="N6" s="92"/>
      <c r="O6" s="92"/>
      <c r="P6" s="92"/>
      <c r="Q6" s="83"/>
    </row>
    <row r="7" spans="1:93" s="53" customFormat="1" ht="32.25" customHeight="1">
      <c r="A7" s="90"/>
      <c r="B7" s="91"/>
      <c r="C7" s="92"/>
      <c r="D7" s="92"/>
      <c r="E7" s="99"/>
      <c r="F7" s="366" t="s">
        <v>49</v>
      </c>
      <c r="G7" s="367"/>
      <c r="H7" s="363" t="s">
        <v>16</v>
      </c>
      <c r="I7" s="364"/>
      <c r="J7" s="364"/>
      <c r="K7" s="365"/>
      <c r="L7" s="233">
        <v>1</v>
      </c>
      <c r="M7" s="101" t="s">
        <v>695</v>
      </c>
      <c r="N7" s="92"/>
      <c r="O7" s="92"/>
      <c r="P7" s="92"/>
      <c r="Q7" s="10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</row>
    <row r="8" spans="1:93" s="53" customFormat="1" ht="38.25" customHeight="1">
      <c r="A8" s="90"/>
      <c r="B8" s="91"/>
      <c r="C8" s="92"/>
      <c r="D8" s="92"/>
      <c r="E8" s="99"/>
      <c r="F8" s="368" t="s">
        <v>50</v>
      </c>
      <c r="G8" s="369"/>
      <c r="H8" s="363" t="s">
        <v>18</v>
      </c>
      <c r="I8" s="364"/>
      <c r="J8" s="364"/>
      <c r="K8" s="365"/>
      <c r="L8" s="234">
        <v>0</v>
      </c>
      <c r="M8" s="103" t="s">
        <v>19</v>
      </c>
      <c r="N8" s="92"/>
      <c r="O8" s="92"/>
      <c r="P8" s="92"/>
      <c r="Q8" s="10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</row>
    <row r="9" spans="1:93" s="62" customFormat="1" ht="33.75" customHeight="1">
      <c r="A9" s="104"/>
      <c r="B9" s="91"/>
      <c r="C9" s="92"/>
      <c r="D9" s="105"/>
      <c r="E9" s="106"/>
      <c r="F9" s="370" t="s">
        <v>51</v>
      </c>
      <c r="G9" s="371"/>
      <c r="H9" s="363" t="s">
        <v>696</v>
      </c>
      <c r="I9" s="364"/>
      <c r="J9" s="364"/>
      <c r="K9" s="365"/>
      <c r="L9" s="235" t="s">
        <v>21</v>
      </c>
      <c r="M9" s="108" t="s">
        <v>21</v>
      </c>
      <c r="N9" s="92"/>
      <c r="O9" s="92"/>
      <c r="P9" s="92"/>
      <c r="Q9" s="102"/>
    </row>
    <row r="10" spans="1:93" s="62" customFormat="1" ht="44.25" customHeight="1">
      <c r="A10" s="109" t="s">
        <v>52</v>
      </c>
      <c r="B10" s="109" t="s">
        <v>53</v>
      </c>
      <c r="C10" s="110"/>
      <c r="D10" s="110" t="s">
        <v>12</v>
      </c>
      <c r="E10" s="111" t="s">
        <v>23</v>
      </c>
      <c r="F10" s="112"/>
      <c r="G10" s="113"/>
      <c r="H10" s="114" t="s">
        <v>24</v>
      </c>
      <c r="I10" s="114" t="s">
        <v>25</v>
      </c>
      <c r="J10" s="236" t="s">
        <v>26</v>
      </c>
      <c r="K10" s="237"/>
      <c r="L10" s="238"/>
      <c r="M10" s="115" t="s">
        <v>27</v>
      </c>
      <c r="N10" s="116"/>
      <c r="O10" s="116"/>
      <c r="P10" s="117"/>
      <c r="Q10" s="102"/>
    </row>
    <row r="11" spans="1:93" s="62" customFormat="1" ht="38.25" customHeight="1">
      <c r="A11" s="118"/>
      <c r="B11" s="118"/>
      <c r="C11" s="118"/>
      <c r="D11" s="118"/>
      <c r="E11" s="119"/>
      <c r="F11" s="120"/>
      <c r="G11" s="121"/>
      <c r="H11" s="122"/>
      <c r="I11" s="122"/>
      <c r="J11" s="239" t="s">
        <v>28</v>
      </c>
      <c r="K11" s="240" t="s">
        <v>29</v>
      </c>
      <c r="L11" s="240" t="s">
        <v>30</v>
      </c>
      <c r="M11" s="123" t="s">
        <v>31</v>
      </c>
      <c r="N11" s="123" t="s">
        <v>32</v>
      </c>
      <c r="O11" s="123" t="s">
        <v>33</v>
      </c>
      <c r="P11" s="123" t="s">
        <v>34</v>
      </c>
      <c r="Q11" s="102"/>
    </row>
    <row r="12" spans="1:93" ht="72.75" customHeight="1">
      <c r="A12" s="124" t="s">
        <v>510</v>
      </c>
      <c r="B12" s="125" t="s">
        <v>511</v>
      </c>
      <c r="C12" s="126" t="s">
        <v>512</v>
      </c>
      <c r="D12" s="127"/>
      <c r="E12" s="127"/>
      <c r="F12" s="127"/>
      <c r="G12" s="128"/>
      <c r="H12" s="129" t="str">
        <f>IF(COUNT(D13:D17)=0,"N/A",SUM(D13:D17)/(COUNT(D13:D17)*2))</f>
        <v>N/A</v>
      </c>
      <c r="I12" s="129" t="str">
        <f>IF(H12="N/A","N/A", IF(H12&gt;=80%,"MET",IF(H12&gt;=50%,"PARTIAL MET","Not Met")))</f>
        <v>N/A</v>
      </c>
      <c r="J12" s="241"/>
      <c r="K12" s="241"/>
      <c r="L12" s="241"/>
      <c r="M12" s="130"/>
      <c r="N12" s="131"/>
      <c r="O12" s="131"/>
      <c r="P12" s="132"/>
      <c r="Q12" s="133"/>
    </row>
    <row r="13" spans="1:93" ht="46.5">
      <c r="A13" s="108">
        <v>1</v>
      </c>
      <c r="B13" s="372"/>
      <c r="C13" s="134" t="s">
        <v>673</v>
      </c>
      <c r="D13" s="26" t="s">
        <v>21</v>
      </c>
      <c r="E13" s="352"/>
      <c r="F13" s="353"/>
      <c r="G13" s="354"/>
      <c r="H13" s="135"/>
      <c r="I13" s="135"/>
      <c r="J13" s="242" t="s">
        <v>803</v>
      </c>
      <c r="K13" s="243"/>
      <c r="L13" s="243"/>
      <c r="M13" s="27"/>
      <c r="N13" s="28"/>
      <c r="O13" s="28"/>
      <c r="P13" s="29" t="s">
        <v>298</v>
      </c>
      <c r="Q13" s="136"/>
    </row>
    <row r="14" spans="1:93">
      <c r="A14" s="108">
        <v>2</v>
      </c>
      <c r="B14" s="373"/>
      <c r="C14" s="137" t="s">
        <v>513</v>
      </c>
      <c r="D14" s="26" t="s">
        <v>21</v>
      </c>
      <c r="E14" s="352"/>
      <c r="F14" s="353"/>
      <c r="G14" s="354"/>
      <c r="H14" s="138"/>
      <c r="I14" s="138"/>
      <c r="J14" s="243"/>
      <c r="K14" s="242" t="s">
        <v>285</v>
      </c>
      <c r="L14" s="243"/>
      <c r="M14" s="27"/>
      <c r="N14" s="28"/>
      <c r="O14" s="28"/>
      <c r="P14" s="29" t="s">
        <v>298</v>
      </c>
      <c r="Q14" s="136"/>
    </row>
    <row r="15" spans="1:93" ht="63">
      <c r="A15" s="108">
        <v>3</v>
      </c>
      <c r="B15" s="373"/>
      <c r="C15" s="137" t="s">
        <v>697</v>
      </c>
      <c r="D15" s="26" t="s">
        <v>21</v>
      </c>
      <c r="E15" s="352"/>
      <c r="F15" s="353"/>
      <c r="G15" s="354"/>
      <c r="H15" s="138"/>
      <c r="I15" s="138"/>
      <c r="J15" s="242" t="s">
        <v>698</v>
      </c>
      <c r="K15" s="243"/>
      <c r="L15" s="244" t="s">
        <v>514</v>
      </c>
      <c r="M15" s="27"/>
      <c r="N15" s="28"/>
      <c r="O15" s="28"/>
      <c r="P15" s="29" t="s">
        <v>298</v>
      </c>
      <c r="Q15" s="136"/>
    </row>
    <row r="16" spans="1:93">
      <c r="A16" s="108">
        <v>4</v>
      </c>
      <c r="B16" s="373"/>
      <c r="C16" s="137" t="s">
        <v>515</v>
      </c>
      <c r="D16" s="26" t="s">
        <v>21</v>
      </c>
      <c r="E16" s="352"/>
      <c r="F16" s="353"/>
      <c r="G16" s="354"/>
      <c r="H16" s="138"/>
      <c r="I16" s="138"/>
      <c r="J16" s="242" t="s">
        <v>289</v>
      </c>
      <c r="K16" s="243"/>
      <c r="L16" s="243"/>
      <c r="M16" s="30"/>
      <c r="N16" s="30"/>
      <c r="O16" s="30"/>
      <c r="P16" s="29" t="s">
        <v>298</v>
      </c>
      <c r="Q16" s="136"/>
    </row>
    <row r="17" spans="1:17" ht="63">
      <c r="A17" s="108">
        <v>5</v>
      </c>
      <c r="B17" s="374"/>
      <c r="C17" s="137" t="s">
        <v>516</v>
      </c>
      <c r="D17" s="26" t="s">
        <v>21</v>
      </c>
      <c r="E17" s="352"/>
      <c r="F17" s="353"/>
      <c r="G17" s="354"/>
      <c r="H17" s="138"/>
      <c r="I17" s="138"/>
      <c r="J17" s="242" t="s">
        <v>517</v>
      </c>
      <c r="K17" s="242" t="s">
        <v>518</v>
      </c>
      <c r="L17" s="242" t="s">
        <v>519</v>
      </c>
      <c r="M17" s="27"/>
      <c r="N17" s="28"/>
      <c r="O17" s="28"/>
      <c r="P17" s="29" t="s">
        <v>298</v>
      </c>
      <c r="Q17" s="136"/>
    </row>
    <row r="18" spans="1:17" ht="72.75" customHeight="1">
      <c r="A18" s="124" t="s">
        <v>520</v>
      </c>
      <c r="B18" s="125" t="s">
        <v>521</v>
      </c>
      <c r="C18" s="126" t="s">
        <v>699</v>
      </c>
      <c r="D18" s="127"/>
      <c r="E18" s="127"/>
      <c r="F18" s="127"/>
      <c r="G18" s="128"/>
      <c r="H18" s="129" t="str">
        <f>IF(COUNT(D19:D22)=0,"N/A",SUM(D19:D22)/(COUNT(D19:D22)*2))</f>
        <v>N/A</v>
      </c>
      <c r="I18" s="129" t="str">
        <f>IF(H18="N/A","N/A", IF(H18&gt;=80%,"MET",IF(H18&gt;=50%,"PARTIAL MET","Not Met")))</f>
        <v>N/A</v>
      </c>
      <c r="J18" s="241"/>
      <c r="K18" s="241"/>
      <c r="L18" s="241"/>
      <c r="M18" s="130"/>
      <c r="N18" s="131"/>
      <c r="O18" s="131"/>
      <c r="P18" s="132"/>
      <c r="Q18" s="133"/>
    </row>
    <row r="19" spans="1:17" ht="46.5">
      <c r="A19" s="108">
        <v>1</v>
      </c>
      <c r="B19" s="375" t="s">
        <v>53</v>
      </c>
      <c r="C19" s="137" t="s">
        <v>674</v>
      </c>
      <c r="D19" s="26" t="s">
        <v>21</v>
      </c>
      <c r="E19" s="352"/>
      <c r="F19" s="353"/>
      <c r="G19" s="354"/>
      <c r="H19" s="139"/>
      <c r="I19" s="140"/>
      <c r="J19" s="242" t="s">
        <v>803</v>
      </c>
      <c r="K19" s="243"/>
      <c r="L19" s="243"/>
      <c r="M19" s="31"/>
      <c r="N19" s="32"/>
      <c r="O19" s="32"/>
      <c r="P19" s="29" t="s">
        <v>298</v>
      </c>
      <c r="Q19" s="136"/>
    </row>
    <row r="20" spans="1:17">
      <c r="A20" s="108">
        <v>2</v>
      </c>
      <c r="B20" s="376"/>
      <c r="C20" s="137" t="s">
        <v>531</v>
      </c>
      <c r="D20" s="26" t="s">
        <v>21</v>
      </c>
      <c r="E20" s="352"/>
      <c r="F20" s="353"/>
      <c r="G20" s="354"/>
      <c r="H20" s="141"/>
      <c r="I20" s="142"/>
      <c r="J20" s="243"/>
      <c r="K20" s="242" t="s">
        <v>524</v>
      </c>
      <c r="L20" s="243"/>
      <c r="M20" s="31"/>
      <c r="N20" s="32"/>
      <c r="O20" s="32"/>
      <c r="P20" s="29" t="s">
        <v>298</v>
      </c>
      <c r="Q20" s="136"/>
    </row>
    <row r="21" spans="1:17" ht="42">
      <c r="A21" s="108">
        <v>3</v>
      </c>
      <c r="B21" s="376"/>
      <c r="C21" s="137" t="s">
        <v>522</v>
      </c>
      <c r="D21" s="26" t="s">
        <v>21</v>
      </c>
      <c r="E21" s="352"/>
      <c r="F21" s="353"/>
      <c r="G21" s="354"/>
      <c r="H21" s="141"/>
      <c r="I21" s="142"/>
      <c r="J21" s="242" t="s">
        <v>523</v>
      </c>
      <c r="K21" s="242" t="s">
        <v>524</v>
      </c>
      <c r="L21" s="243"/>
      <c r="M21" s="31"/>
      <c r="N21" s="32"/>
      <c r="O21" s="32"/>
      <c r="P21" s="29" t="s">
        <v>298</v>
      </c>
      <c r="Q21" s="136"/>
    </row>
    <row r="22" spans="1:17" ht="84">
      <c r="A22" s="108">
        <v>4</v>
      </c>
      <c r="B22" s="377"/>
      <c r="C22" s="137" t="s">
        <v>525</v>
      </c>
      <c r="D22" s="26" t="s">
        <v>21</v>
      </c>
      <c r="E22" s="352"/>
      <c r="F22" s="353"/>
      <c r="G22" s="354"/>
      <c r="H22" s="141"/>
      <c r="I22" s="142"/>
      <c r="J22" s="242" t="s">
        <v>526</v>
      </c>
      <c r="K22" s="242" t="s">
        <v>527</v>
      </c>
      <c r="L22" s="242" t="s">
        <v>519</v>
      </c>
      <c r="M22" s="31"/>
      <c r="N22" s="32"/>
      <c r="O22" s="32"/>
      <c r="P22" s="29" t="s">
        <v>298</v>
      </c>
      <c r="Q22" s="136"/>
    </row>
    <row r="23" spans="1:17" ht="72.75" customHeight="1">
      <c r="A23" s="124" t="s">
        <v>528</v>
      </c>
      <c r="B23" s="125" t="s">
        <v>529</v>
      </c>
      <c r="C23" s="126" t="s">
        <v>530</v>
      </c>
      <c r="D23" s="127"/>
      <c r="E23" s="127"/>
      <c r="F23" s="127"/>
      <c r="G23" s="128"/>
      <c r="H23" s="129" t="str">
        <f>IF(COUNT(D24:D27)=0,"N/A",SUM(D24:D27)/(COUNT(D24:D27)*2))</f>
        <v>N/A</v>
      </c>
      <c r="I23" s="129" t="str">
        <f>IF(H23="N/A","N/A", IF(H23&gt;=80%,"MET",IF(H23&gt;=50%,"PARTIAL MET","Not Met")))</f>
        <v>N/A</v>
      </c>
      <c r="J23" s="241"/>
      <c r="K23" s="241"/>
      <c r="L23" s="241"/>
      <c r="M23" s="130"/>
      <c r="N23" s="131"/>
      <c r="O23" s="131"/>
      <c r="P23" s="132"/>
      <c r="Q23" s="133"/>
    </row>
    <row r="24" spans="1:17" ht="58.5" customHeight="1">
      <c r="A24" s="143">
        <v>1</v>
      </c>
      <c r="B24" s="375"/>
      <c r="C24" s="137" t="s">
        <v>749</v>
      </c>
      <c r="D24" s="26" t="s">
        <v>21</v>
      </c>
      <c r="E24" s="352"/>
      <c r="F24" s="353"/>
      <c r="G24" s="354"/>
      <c r="H24" s="144"/>
      <c r="I24" s="144"/>
      <c r="J24" s="242" t="s">
        <v>806</v>
      </c>
      <c r="K24" s="245"/>
      <c r="L24" s="245"/>
      <c r="M24" s="30"/>
      <c r="N24" s="30"/>
      <c r="O24" s="30"/>
      <c r="P24" s="29" t="s">
        <v>298</v>
      </c>
      <c r="Q24" s="136"/>
    </row>
    <row r="25" spans="1:17" ht="42">
      <c r="A25" s="143">
        <v>2</v>
      </c>
      <c r="B25" s="376"/>
      <c r="C25" s="137" t="s">
        <v>718</v>
      </c>
      <c r="D25" s="26" t="s">
        <v>21</v>
      </c>
      <c r="E25" s="352"/>
      <c r="F25" s="353"/>
      <c r="G25" s="354"/>
      <c r="H25" s="144"/>
      <c r="I25" s="144"/>
      <c r="J25" s="245"/>
      <c r="K25" s="242" t="s">
        <v>532</v>
      </c>
      <c r="L25" s="245"/>
      <c r="M25" s="27"/>
      <c r="N25" s="28"/>
      <c r="O25" s="28"/>
      <c r="P25" s="29" t="s">
        <v>298</v>
      </c>
      <c r="Q25" s="136"/>
    </row>
    <row r="26" spans="1:17" ht="63">
      <c r="A26" s="143">
        <v>3</v>
      </c>
      <c r="B26" s="376"/>
      <c r="C26" s="137" t="s">
        <v>533</v>
      </c>
      <c r="D26" s="26" t="s">
        <v>21</v>
      </c>
      <c r="E26" s="352"/>
      <c r="F26" s="353"/>
      <c r="G26" s="354"/>
      <c r="H26" s="144"/>
      <c r="I26" s="144"/>
      <c r="J26" s="242" t="s">
        <v>534</v>
      </c>
      <c r="K26" s="242" t="s">
        <v>532</v>
      </c>
      <c r="L26" s="242" t="s">
        <v>535</v>
      </c>
      <c r="M26" s="27"/>
      <c r="N26" s="28"/>
      <c r="O26" s="28"/>
      <c r="P26" s="29" t="s">
        <v>298</v>
      </c>
      <c r="Q26" s="136"/>
    </row>
    <row r="27" spans="1:17" ht="84">
      <c r="A27" s="143">
        <v>4</v>
      </c>
      <c r="B27" s="377"/>
      <c r="C27" s="137" t="s">
        <v>536</v>
      </c>
      <c r="D27" s="26" t="s">
        <v>21</v>
      </c>
      <c r="E27" s="352"/>
      <c r="F27" s="353"/>
      <c r="G27" s="354"/>
      <c r="H27" s="144"/>
      <c r="I27" s="144"/>
      <c r="J27" s="246" t="s">
        <v>526</v>
      </c>
      <c r="K27" s="242" t="s">
        <v>527</v>
      </c>
      <c r="L27" s="242" t="s">
        <v>519</v>
      </c>
      <c r="M27" s="27"/>
      <c r="N27" s="28"/>
      <c r="O27" s="28"/>
      <c r="P27" s="29" t="s">
        <v>298</v>
      </c>
      <c r="Q27" s="136"/>
    </row>
    <row r="28" spans="1:17" ht="72.75" customHeight="1">
      <c r="A28" s="124" t="s">
        <v>537</v>
      </c>
      <c r="B28" s="125" t="s">
        <v>538</v>
      </c>
      <c r="C28" s="126" t="s">
        <v>700</v>
      </c>
      <c r="D28" s="127"/>
      <c r="E28" s="127"/>
      <c r="F28" s="127"/>
      <c r="G28" s="128"/>
      <c r="H28" s="129" t="str">
        <f>IF(COUNT(D29:D33)=0,"N/A",SUM(D29:D33)/(COUNT(D29:D33)*2))</f>
        <v>N/A</v>
      </c>
      <c r="I28" s="129" t="str">
        <f>IF(H28="N/A","N/A", IF(H28&gt;=80%,"MET",IF(H28&gt;=50%,"PARTIAL MET","Not Met")))</f>
        <v>N/A</v>
      </c>
      <c r="J28" s="241"/>
      <c r="K28" s="241"/>
      <c r="L28" s="241"/>
      <c r="M28" s="130"/>
      <c r="N28" s="131"/>
      <c r="O28" s="131"/>
      <c r="P28" s="132"/>
      <c r="Q28" s="133"/>
    </row>
    <row r="29" spans="1:17" ht="46.5">
      <c r="A29" s="145">
        <v>1</v>
      </c>
      <c r="B29" s="375"/>
      <c r="C29" s="146" t="s">
        <v>719</v>
      </c>
      <c r="D29" s="26" t="s">
        <v>21</v>
      </c>
      <c r="E29" s="352"/>
      <c r="F29" s="353"/>
      <c r="G29" s="354"/>
      <c r="H29" s="140"/>
      <c r="I29" s="140"/>
      <c r="J29" s="246" t="s">
        <v>804</v>
      </c>
      <c r="K29" s="243"/>
      <c r="L29" s="243"/>
      <c r="M29" s="31"/>
      <c r="N29" s="32"/>
      <c r="O29" s="32"/>
      <c r="P29" s="29" t="s">
        <v>298</v>
      </c>
      <c r="Q29" s="136"/>
    </row>
    <row r="30" spans="1:17">
      <c r="A30" s="145">
        <v>2</v>
      </c>
      <c r="B30" s="376"/>
      <c r="C30" s="146" t="s">
        <v>750</v>
      </c>
      <c r="D30" s="26" t="s">
        <v>21</v>
      </c>
      <c r="E30" s="352"/>
      <c r="F30" s="353"/>
      <c r="G30" s="354"/>
      <c r="H30" s="142"/>
      <c r="I30" s="142"/>
      <c r="J30" s="243"/>
      <c r="K30" s="246" t="s">
        <v>524</v>
      </c>
      <c r="L30" s="243"/>
      <c r="M30" s="31"/>
      <c r="N30" s="32"/>
      <c r="O30" s="32"/>
      <c r="P30" s="29" t="s">
        <v>298</v>
      </c>
      <c r="Q30" s="136"/>
    </row>
    <row r="31" spans="1:17" ht="42">
      <c r="A31" s="145">
        <v>3</v>
      </c>
      <c r="B31" s="376"/>
      <c r="C31" s="146" t="s">
        <v>701</v>
      </c>
      <c r="D31" s="26" t="s">
        <v>21</v>
      </c>
      <c r="E31" s="352"/>
      <c r="F31" s="353"/>
      <c r="G31" s="354"/>
      <c r="H31" s="142"/>
      <c r="I31" s="142"/>
      <c r="J31" s="243"/>
      <c r="K31" s="246" t="s">
        <v>539</v>
      </c>
      <c r="L31" s="242" t="s">
        <v>540</v>
      </c>
      <c r="M31" s="31"/>
      <c r="N31" s="32"/>
      <c r="O31" s="32"/>
      <c r="P31" s="29" t="s">
        <v>298</v>
      </c>
      <c r="Q31" s="136"/>
    </row>
    <row r="32" spans="1:17" ht="105">
      <c r="A32" s="145">
        <v>4</v>
      </c>
      <c r="B32" s="376"/>
      <c r="C32" s="146" t="s">
        <v>675</v>
      </c>
      <c r="D32" s="26" t="s">
        <v>21</v>
      </c>
      <c r="E32" s="352"/>
      <c r="F32" s="353"/>
      <c r="G32" s="354"/>
      <c r="H32" s="142"/>
      <c r="I32" s="142"/>
      <c r="J32" s="246" t="s">
        <v>773</v>
      </c>
      <c r="K32" s="242" t="s">
        <v>524</v>
      </c>
      <c r="L32" s="243"/>
      <c r="M32" s="31"/>
      <c r="N32" s="32"/>
      <c r="O32" s="32"/>
      <c r="P32" s="29" t="s">
        <v>298</v>
      </c>
      <c r="Q32" s="136"/>
    </row>
    <row r="33" spans="1:17" ht="42">
      <c r="A33" s="145">
        <v>5</v>
      </c>
      <c r="B33" s="377"/>
      <c r="C33" s="146" t="s">
        <v>541</v>
      </c>
      <c r="D33" s="26" t="s">
        <v>21</v>
      </c>
      <c r="E33" s="352"/>
      <c r="F33" s="353"/>
      <c r="G33" s="354"/>
      <c r="H33" s="147"/>
      <c r="I33" s="147"/>
      <c r="J33" s="246" t="s">
        <v>772</v>
      </c>
      <c r="K33" s="242" t="s">
        <v>524</v>
      </c>
      <c r="L33" s="246" t="s">
        <v>542</v>
      </c>
      <c r="M33" s="31"/>
      <c r="N33" s="32"/>
      <c r="O33" s="32"/>
      <c r="P33" s="29" t="s">
        <v>298</v>
      </c>
      <c r="Q33" s="136"/>
    </row>
    <row r="34" spans="1:17" ht="72.75" customHeight="1">
      <c r="A34" s="124" t="s">
        <v>543</v>
      </c>
      <c r="B34" s="125" t="s">
        <v>544</v>
      </c>
      <c r="C34" s="126" t="s">
        <v>702</v>
      </c>
      <c r="D34" s="127"/>
      <c r="E34" s="127"/>
      <c r="F34" s="127"/>
      <c r="G34" s="128"/>
      <c r="H34" s="129" t="str">
        <f>IF(COUNT(D35:D39)=0,"N/A",SUM(D35:D39)/(COUNT(D35:D39)*2))</f>
        <v>N/A</v>
      </c>
      <c r="I34" s="129" t="str">
        <f>IF(H34="N/A","N/A", IF(H34&gt;=80%,"MET",IF(H34&gt;=50%,"PARTIAL MET","Not Met")))</f>
        <v>N/A</v>
      </c>
      <c r="J34" s="241"/>
      <c r="K34" s="241"/>
      <c r="L34" s="241"/>
      <c r="M34" s="130"/>
      <c r="N34" s="131"/>
      <c r="O34" s="131"/>
      <c r="P34" s="132"/>
      <c r="Q34" s="133"/>
    </row>
    <row r="35" spans="1:17" ht="46.5">
      <c r="A35" s="108">
        <v>1</v>
      </c>
      <c r="B35" s="375"/>
      <c r="C35" s="146" t="s">
        <v>676</v>
      </c>
      <c r="D35" s="26" t="s">
        <v>21</v>
      </c>
      <c r="E35" s="352"/>
      <c r="F35" s="353"/>
      <c r="G35" s="354"/>
      <c r="H35" s="148"/>
      <c r="I35" s="148"/>
      <c r="J35" s="246" t="s">
        <v>545</v>
      </c>
      <c r="K35" s="243"/>
      <c r="L35" s="243"/>
      <c r="M35" s="33"/>
      <c r="N35" s="34"/>
      <c r="O35" s="34"/>
      <c r="P35" s="29" t="s">
        <v>298</v>
      </c>
      <c r="Q35" s="136"/>
    </row>
    <row r="36" spans="1:17" ht="46.5">
      <c r="A36" s="108">
        <v>2</v>
      </c>
      <c r="B36" s="376"/>
      <c r="C36" s="146" t="s">
        <v>546</v>
      </c>
      <c r="D36" s="26" t="s">
        <v>21</v>
      </c>
      <c r="E36" s="352"/>
      <c r="F36" s="353"/>
      <c r="G36" s="354"/>
      <c r="H36" s="149"/>
      <c r="I36" s="149"/>
      <c r="J36" s="242" t="s">
        <v>547</v>
      </c>
      <c r="K36" s="246" t="s">
        <v>774</v>
      </c>
      <c r="L36" s="243"/>
      <c r="M36" s="33"/>
      <c r="N36" s="34"/>
      <c r="O36" s="34"/>
      <c r="P36" s="29" t="s">
        <v>298</v>
      </c>
      <c r="Q36" s="136"/>
    </row>
    <row r="37" spans="1:17" ht="105">
      <c r="A37" s="108">
        <v>3</v>
      </c>
      <c r="B37" s="376"/>
      <c r="C37" s="146" t="s">
        <v>548</v>
      </c>
      <c r="D37" s="26" t="s">
        <v>21</v>
      </c>
      <c r="E37" s="352"/>
      <c r="F37" s="353"/>
      <c r="G37" s="354"/>
      <c r="H37" s="149"/>
      <c r="I37" s="149"/>
      <c r="J37" s="242" t="s">
        <v>549</v>
      </c>
      <c r="K37" s="243"/>
      <c r="L37" s="246" t="s">
        <v>703</v>
      </c>
      <c r="M37" s="33"/>
      <c r="N37" s="34"/>
      <c r="O37" s="34"/>
      <c r="P37" s="29" t="s">
        <v>298</v>
      </c>
      <c r="Q37" s="136"/>
    </row>
    <row r="38" spans="1:17" ht="63">
      <c r="A38" s="108">
        <v>4</v>
      </c>
      <c r="B38" s="376"/>
      <c r="C38" s="146" t="s">
        <v>550</v>
      </c>
      <c r="D38" s="26" t="s">
        <v>21</v>
      </c>
      <c r="E38" s="352"/>
      <c r="F38" s="353"/>
      <c r="G38" s="354"/>
      <c r="H38" s="149"/>
      <c r="I38" s="149"/>
      <c r="J38" s="246" t="s">
        <v>551</v>
      </c>
      <c r="K38" s="243"/>
      <c r="L38" s="246" t="s">
        <v>552</v>
      </c>
      <c r="M38" s="33"/>
      <c r="N38" s="34"/>
      <c r="O38" s="34"/>
      <c r="P38" s="29" t="s">
        <v>298</v>
      </c>
      <c r="Q38" s="136"/>
    </row>
    <row r="39" spans="1:17" ht="63">
      <c r="A39" s="108">
        <v>5</v>
      </c>
      <c r="B39" s="377"/>
      <c r="C39" s="146" t="s">
        <v>553</v>
      </c>
      <c r="D39" s="26" t="s">
        <v>21</v>
      </c>
      <c r="E39" s="352"/>
      <c r="F39" s="353"/>
      <c r="G39" s="354"/>
      <c r="H39" s="149"/>
      <c r="I39" s="149"/>
      <c r="J39" s="246" t="s">
        <v>554</v>
      </c>
      <c r="K39" s="242" t="s">
        <v>555</v>
      </c>
      <c r="L39" s="242" t="s">
        <v>519</v>
      </c>
      <c r="M39" s="27"/>
      <c r="N39" s="27"/>
      <c r="O39" s="27"/>
      <c r="P39" s="29" t="s">
        <v>298</v>
      </c>
      <c r="Q39" s="136"/>
    </row>
    <row r="40" spans="1:17" ht="72.75" customHeight="1">
      <c r="A40" s="124" t="s">
        <v>556</v>
      </c>
      <c r="B40" s="125" t="s">
        <v>557</v>
      </c>
      <c r="C40" s="126" t="s">
        <v>704</v>
      </c>
      <c r="D40" s="127"/>
      <c r="E40" s="127"/>
      <c r="F40" s="127"/>
      <c r="G40" s="128"/>
      <c r="H40" s="129" t="str">
        <f>IF(COUNT(D41:D45)=0,"N/A",SUM(D41:D45)/(COUNT(D41:D45)*2))</f>
        <v>N/A</v>
      </c>
      <c r="I40" s="129" t="str">
        <f>IF(H40="N/A","N/A", IF(H40&gt;=80%,"MET",IF(H40&gt;=50%,"PARTIAL MET","Not Met")))</f>
        <v>N/A</v>
      </c>
      <c r="J40" s="241"/>
      <c r="K40" s="241"/>
      <c r="L40" s="241"/>
      <c r="M40" s="130"/>
      <c r="N40" s="131"/>
      <c r="O40" s="131"/>
      <c r="P40" s="132"/>
      <c r="Q40" s="133"/>
    </row>
    <row r="41" spans="1:17" ht="46.5">
      <c r="A41" s="108">
        <v>1</v>
      </c>
      <c r="B41" s="375"/>
      <c r="C41" s="146" t="s">
        <v>677</v>
      </c>
      <c r="D41" s="26" t="s">
        <v>21</v>
      </c>
      <c r="E41" s="352"/>
      <c r="F41" s="353"/>
      <c r="G41" s="354"/>
      <c r="H41" s="148"/>
      <c r="I41" s="148"/>
      <c r="J41" s="242" t="s">
        <v>558</v>
      </c>
      <c r="K41" s="243"/>
      <c r="L41" s="243"/>
      <c r="M41" s="33"/>
      <c r="N41" s="34"/>
      <c r="O41" s="34"/>
      <c r="P41" s="29" t="s">
        <v>298</v>
      </c>
      <c r="Q41" s="136"/>
    </row>
    <row r="42" spans="1:17" ht="42">
      <c r="A42" s="108">
        <v>2</v>
      </c>
      <c r="B42" s="376"/>
      <c r="C42" s="146" t="s">
        <v>705</v>
      </c>
      <c r="D42" s="26" t="s">
        <v>21</v>
      </c>
      <c r="E42" s="352"/>
      <c r="F42" s="353"/>
      <c r="G42" s="354"/>
      <c r="H42" s="149"/>
      <c r="I42" s="149"/>
      <c r="J42" s="242" t="s">
        <v>559</v>
      </c>
      <c r="K42" s="242" t="s">
        <v>775</v>
      </c>
      <c r="L42" s="243"/>
      <c r="M42" s="33"/>
      <c r="N42" s="34"/>
      <c r="O42" s="34"/>
      <c r="P42" s="29" t="s">
        <v>298</v>
      </c>
      <c r="Q42" s="136"/>
    </row>
    <row r="43" spans="1:17" ht="42">
      <c r="A43" s="108">
        <v>3</v>
      </c>
      <c r="B43" s="376"/>
      <c r="C43" s="146" t="s">
        <v>560</v>
      </c>
      <c r="D43" s="26" t="s">
        <v>21</v>
      </c>
      <c r="E43" s="352"/>
      <c r="F43" s="353"/>
      <c r="G43" s="354"/>
      <c r="H43" s="149"/>
      <c r="I43" s="149"/>
      <c r="J43" s="243"/>
      <c r="K43" s="242" t="s">
        <v>776</v>
      </c>
      <c r="L43" s="243"/>
      <c r="M43" s="33"/>
      <c r="N43" s="34"/>
      <c r="O43" s="34"/>
      <c r="P43" s="29" t="s">
        <v>298</v>
      </c>
      <c r="Q43" s="136"/>
    </row>
    <row r="44" spans="1:17" ht="42">
      <c r="A44" s="108">
        <v>4</v>
      </c>
      <c r="B44" s="376"/>
      <c r="C44" s="146" t="s">
        <v>561</v>
      </c>
      <c r="D44" s="26" t="s">
        <v>21</v>
      </c>
      <c r="E44" s="352"/>
      <c r="F44" s="353"/>
      <c r="G44" s="354"/>
      <c r="H44" s="149"/>
      <c r="I44" s="149"/>
      <c r="J44" s="242" t="s">
        <v>562</v>
      </c>
      <c r="K44" s="242" t="s">
        <v>776</v>
      </c>
      <c r="L44" s="243"/>
      <c r="M44" s="33"/>
      <c r="N44" s="34"/>
      <c r="O44" s="34"/>
      <c r="P44" s="29" t="s">
        <v>298</v>
      </c>
      <c r="Q44" s="136"/>
    </row>
    <row r="45" spans="1:17" ht="63">
      <c r="A45" s="108">
        <v>5</v>
      </c>
      <c r="B45" s="377"/>
      <c r="C45" s="146" t="s">
        <v>563</v>
      </c>
      <c r="D45" s="26" t="s">
        <v>21</v>
      </c>
      <c r="E45" s="352"/>
      <c r="F45" s="353"/>
      <c r="G45" s="354"/>
      <c r="H45" s="149"/>
      <c r="I45" s="149"/>
      <c r="J45" s="246" t="s">
        <v>554</v>
      </c>
      <c r="K45" s="242" t="s">
        <v>555</v>
      </c>
      <c r="L45" s="242" t="s">
        <v>519</v>
      </c>
      <c r="M45" s="33"/>
      <c r="N45" s="34"/>
      <c r="O45" s="34"/>
      <c r="P45" s="29" t="s">
        <v>298</v>
      </c>
      <c r="Q45" s="136"/>
    </row>
    <row r="46" spans="1:17" ht="72.75" customHeight="1">
      <c r="A46" s="124" t="s">
        <v>564</v>
      </c>
      <c r="B46" s="125" t="s">
        <v>565</v>
      </c>
      <c r="C46" s="126" t="s">
        <v>706</v>
      </c>
      <c r="D46" s="127"/>
      <c r="E46" s="127"/>
      <c r="F46" s="127"/>
      <c r="G46" s="128"/>
      <c r="H46" s="129" t="str">
        <f>IF(COUNT(D47:D50)=0,"N/A",SUM(D47:D50)/(COUNT(D47:D50)*2))</f>
        <v>N/A</v>
      </c>
      <c r="I46" s="129" t="str">
        <f>IF(H46="N/A","N/A", IF(H46&gt;=80%,"MET",IF(H46&gt;=50%,"PARTIAL MET","Not Met")))</f>
        <v>N/A</v>
      </c>
      <c r="J46" s="241"/>
      <c r="K46" s="241"/>
      <c r="L46" s="241"/>
      <c r="M46" s="130"/>
      <c r="N46" s="131"/>
      <c r="O46" s="131"/>
      <c r="P46" s="132"/>
      <c r="Q46" s="133"/>
    </row>
    <row r="47" spans="1:17" ht="46.5">
      <c r="A47" s="108">
        <v>1</v>
      </c>
      <c r="B47" s="375"/>
      <c r="C47" s="146" t="s">
        <v>678</v>
      </c>
      <c r="D47" s="26" t="s">
        <v>21</v>
      </c>
      <c r="E47" s="352"/>
      <c r="F47" s="353"/>
      <c r="G47" s="354"/>
      <c r="H47" s="150"/>
      <c r="I47" s="150"/>
      <c r="J47" s="242" t="s">
        <v>805</v>
      </c>
      <c r="K47" s="243"/>
      <c r="L47" s="243"/>
      <c r="M47" s="35"/>
      <c r="N47" s="35"/>
      <c r="O47" s="35"/>
      <c r="P47" s="29" t="s">
        <v>298</v>
      </c>
      <c r="Q47" s="136"/>
    </row>
    <row r="48" spans="1:17">
      <c r="A48" s="108">
        <v>2</v>
      </c>
      <c r="B48" s="376"/>
      <c r="C48" s="146" t="s">
        <v>566</v>
      </c>
      <c r="D48" s="26" t="s">
        <v>21</v>
      </c>
      <c r="E48" s="352"/>
      <c r="F48" s="353"/>
      <c r="G48" s="354"/>
      <c r="H48" s="149"/>
      <c r="I48" s="149"/>
      <c r="J48" s="242" t="s">
        <v>567</v>
      </c>
      <c r="K48" s="242" t="s">
        <v>774</v>
      </c>
      <c r="L48" s="243"/>
      <c r="M48" s="36"/>
      <c r="N48" s="28"/>
      <c r="O48" s="28"/>
      <c r="P48" s="29" t="s">
        <v>298</v>
      </c>
      <c r="Q48" s="136"/>
    </row>
    <row r="49" spans="1:17" ht="46.5">
      <c r="A49" s="108">
        <v>3</v>
      </c>
      <c r="B49" s="376"/>
      <c r="C49" s="146" t="s">
        <v>568</v>
      </c>
      <c r="D49" s="26" t="s">
        <v>21</v>
      </c>
      <c r="E49" s="352"/>
      <c r="F49" s="353"/>
      <c r="G49" s="354"/>
      <c r="H49" s="149"/>
      <c r="I49" s="149"/>
      <c r="J49" s="243"/>
      <c r="K49" s="242" t="s">
        <v>569</v>
      </c>
      <c r="L49" s="242" t="s">
        <v>570</v>
      </c>
      <c r="M49" s="36"/>
      <c r="N49" s="28"/>
      <c r="O49" s="28"/>
      <c r="P49" s="29" t="s">
        <v>298</v>
      </c>
      <c r="Q49" s="136"/>
    </row>
    <row r="50" spans="1:17" ht="63">
      <c r="A50" s="108">
        <v>4</v>
      </c>
      <c r="B50" s="377"/>
      <c r="C50" s="146" t="s">
        <v>571</v>
      </c>
      <c r="D50" s="26" t="s">
        <v>21</v>
      </c>
      <c r="E50" s="352"/>
      <c r="F50" s="353"/>
      <c r="G50" s="354"/>
      <c r="H50" s="149"/>
      <c r="I50" s="149"/>
      <c r="J50" s="246" t="s">
        <v>554</v>
      </c>
      <c r="K50" s="242" t="s">
        <v>555</v>
      </c>
      <c r="L50" s="242" t="s">
        <v>519</v>
      </c>
      <c r="M50" s="37"/>
      <c r="N50" s="37"/>
      <c r="O50" s="37"/>
      <c r="P50" s="29" t="s">
        <v>298</v>
      </c>
      <c r="Q50" s="136"/>
    </row>
    <row r="51" spans="1:17" ht="72.75" customHeight="1">
      <c r="A51" s="124" t="s">
        <v>572</v>
      </c>
      <c r="B51" s="125" t="s">
        <v>573</v>
      </c>
      <c r="C51" s="126" t="s">
        <v>707</v>
      </c>
      <c r="D51" s="127"/>
      <c r="E51" s="127"/>
      <c r="F51" s="127"/>
      <c r="G51" s="128"/>
      <c r="H51" s="129" t="str">
        <f>IF(COUNT(D52:D55)=0,"N/A",SUM(D52:D55)/(COUNT(D52:D55)*2))</f>
        <v>N/A</v>
      </c>
      <c r="I51" s="129" t="str">
        <f>IF(H51="N/A","N/A", IF(H51&gt;=80%,"MET",IF(H51&gt;=50%,"PARTIAL MET","Not Met")))</f>
        <v>N/A</v>
      </c>
      <c r="J51" s="241"/>
      <c r="K51" s="241"/>
      <c r="L51" s="241"/>
      <c r="M51" s="130"/>
      <c r="N51" s="131"/>
      <c r="O51" s="131"/>
      <c r="P51" s="132"/>
      <c r="Q51" s="133"/>
    </row>
    <row r="52" spans="1:17">
      <c r="A52" s="107">
        <v>1</v>
      </c>
      <c r="B52" s="375"/>
      <c r="C52" s="146" t="s">
        <v>679</v>
      </c>
      <c r="D52" s="26" t="s">
        <v>21</v>
      </c>
      <c r="E52" s="352"/>
      <c r="F52" s="353"/>
      <c r="G52" s="354"/>
      <c r="H52" s="140"/>
      <c r="I52" s="140"/>
      <c r="J52" s="242" t="s">
        <v>777</v>
      </c>
      <c r="K52" s="243"/>
      <c r="L52" s="243"/>
      <c r="M52" s="31"/>
      <c r="N52" s="32"/>
      <c r="O52" s="32"/>
      <c r="P52" s="29" t="s">
        <v>298</v>
      </c>
      <c r="Q52" s="136"/>
    </row>
    <row r="53" spans="1:17" ht="42">
      <c r="A53" s="107">
        <v>2</v>
      </c>
      <c r="B53" s="376"/>
      <c r="C53" s="146" t="s">
        <v>574</v>
      </c>
      <c r="D53" s="26" t="s">
        <v>21</v>
      </c>
      <c r="E53" s="352"/>
      <c r="F53" s="353"/>
      <c r="G53" s="354"/>
      <c r="H53" s="142"/>
      <c r="I53" s="142"/>
      <c r="J53" s="242" t="s">
        <v>567</v>
      </c>
      <c r="K53" s="242" t="s">
        <v>569</v>
      </c>
      <c r="L53" s="243"/>
      <c r="M53" s="31"/>
      <c r="N53" s="32"/>
      <c r="O53" s="32"/>
      <c r="P53" s="29" t="s">
        <v>298</v>
      </c>
      <c r="Q53" s="136"/>
    </row>
    <row r="54" spans="1:17" ht="46.5">
      <c r="A54" s="107">
        <v>3</v>
      </c>
      <c r="B54" s="376"/>
      <c r="C54" s="146" t="s">
        <v>575</v>
      </c>
      <c r="D54" s="26" t="s">
        <v>21</v>
      </c>
      <c r="E54" s="352"/>
      <c r="F54" s="353"/>
      <c r="G54" s="354"/>
      <c r="H54" s="142"/>
      <c r="I54" s="142"/>
      <c r="J54" s="242" t="s">
        <v>576</v>
      </c>
      <c r="K54" s="242" t="s">
        <v>569</v>
      </c>
      <c r="L54" s="242" t="s">
        <v>778</v>
      </c>
      <c r="M54" s="31"/>
      <c r="N54" s="32"/>
      <c r="O54" s="32"/>
      <c r="P54" s="29" t="s">
        <v>298</v>
      </c>
      <c r="Q54" s="136"/>
    </row>
    <row r="55" spans="1:17" ht="63">
      <c r="A55" s="107">
        <v>4</v>
      </c>
      <c r="B55" s="377"/>
      <c r="C55" s="146" t="s">
        <v>577</v>
      </c>
      <c r="D55" s="26" t="s">
        <v>21</v>
      </c>
      <c r="E55" s="352"/>
      <c r="F55" s="353"/>
      <c r="G55" s="354"/>
      <c r="H55" s="142"/>
      <c r="I55" s="142"/>
      <c r="J55" s="246" t="s">
        <v>554</v>
      </c>
      <c r="K55" s="242" t="s">
        <v>555</v>
      </c>
      <c r="L55" s="242" t="s">
        <v>519</v>
      </c>
      <c r="M55" s="31"/>
      <c r="N55" s="32"/>
      <c r="O55" s="32"/>
      <c r="P55" s="29" t="s">
        <v>298</v>
      </c>
      <c r="Q55" s="136"/>
    </row>
    <row r="56" spans="1:17" ht="72.75" customHeight="1">
      <c r="A56" s="124" t="s">
        <v>578</v>
      </c>
      <c r="B56" s="125" t="s">
        <v>579</v>
      </c>
      <c r="C56" s="126" t="s">
        <v>708</v>
      </c>
      <c r="D56" s="127"/>
      <c r="E56" s="127"/>
      <c r="F56" s="127"/>
      <c r="G56" s="128"/>
      <c r="H56" s="129" t="str">
        <f>IF(COUNT(D57:D60)=0,"N/A",SUM(D57:D60)/(COUNT(D57:D60)*2))</f>
        <v>N/A</v>
      </c>
      <c r="I56" s="129" t="str">
        <f>IF(H56="N/A","N/A", IF(H56&gt;=80%,"MET",IF(H56&gt;=50%,"PARTIAL MET","Not Met")))</f>
        <v>N/A</v>
      </c>
      <c r="J56" s="241"/>
      <c r="K56" s="241"/>
      <c r="L56" s="241"/>
      <c r="M56" s="130"/>
      <c r="N56" s="131"/>
      <c r="O56" s="131"/>
      <c r="P56" s="132"/>
      <c r="Q56" s="133"/>
    </row>
    <row r="57" spans="1:17" ht="69.75">
      <c r="A57" s="108">
        <v>1</v>
      </c>
      <c r="B57" s="375"/>
      <c r="C57" s="146" t="s">
        <v>751</v>
      </c>
      <c r="D57" s="26" t="s">
        <v>21</v>
      </c>
      <c r="E57" s="352"/>
      <c r="F57" s="353"/>
      <c r="G57" s="354"/>
      <c r="H57" s="139"/>
      <c r="I57" s="139"/>
      <c r="J57" s="242" t="s">
        <v>807</v>
      </c>
      <c r="K57" s="243"/>
      <c r="L57" s="243"/>
      <c r="M57" s="31"/>
      <c r="N57" s="32"/>
      <c r="O57" s="32"/>
      <c r="P57" s="29" t="s">
        <v>298</v>
      </c>
      <c r="Q57" s="136"/>
    </row>
    <row r="58" spans="1:17" ht="42">
      <c r="A58" s="108">
        <v>2</v>
      </c>
      <c r="B58" s="376"/>
      <c r="C58" s="146" t="s">
        <v>709</v>
      </c>
      <c r="D58" s="26" t="s">
        <v>21</v>
      </c>
      <c r="E58" s="352"/>
      <c r="F58" s="353"/>
      <c r="G58" s="354"/>
      <c r="H58" s="141"/>
      <c r="I58" s="141"/>
      <c r="J58" s="242" t="s">
        <v>580</v>
      </c>
      <c r="K58" s="242" t="s">
        <v>569</v>
      </c>
      <c r="L58" s="242" t="s">
        <v>581</v>
      </c>
      <c r="M58" s="31"/>
      <c r="N58" s="32"/>
      <c r="O58" s="32"/>
      <c r="P58" s="29" t="s">
        <v>298</v>
      </c>
      <c r="Q58" s="136"/>
    </row>
    <row r="59" spans="1:17" ht="42">
      <c r="A59" s="108">
        <v>3</v>
      </c>
      <c r="B59" s="376"/>
      <c r="C59" s="146" t="s">
        <v>582</v>
      </c>
      <c r="D59" s="26" t="s">
        <v>21</v>
      </c>
      <c r="E59" s="352"/>
      <c r="F59" s="353"/>
      <c r="G59" s="354"/>
      <c r="H59" s="141"/>
      <c r="I59" s="141"/>
      <c r="J59" s="243"/>
      <c r="K59" s="242" t="s">
        <v>779</v>
      </c>
      <c r="L59" s="242" t="s">
        <v>346</v>
      </c>
      <c r="M59" s="31"/>
      <c r="N59" s="32"/>
      <c r="O59" s="32"/>
      <c r="P59" s="29" t="s">
        <v>298</v>
      </c>
      <c r="Q59" s="136"/>
    </row>
    <row r="60" spans="1:17">
      <c r="A60" s="108">
        <v>4</v>
      </c>
      <c r="B60" s="377"/>
      <c r="C60" s="146" t="s">
        <v>583</v>
      </c>
      <c r="D60" s="26" t="s">
        <v>21</v>
      </c>
      <c r="E60" s="352"/>
      <c r="F60" s="353"/>
      <c r="G60" s="354"/>
      <c r="H60" s="141"/>
      <c r="I60" s="141"/>
      <c r="J60" s="242" t="s">
        <v>580</v>
      </c>
      <c r="K60" s="243"/>
      <c r="L60" s="243"/>
      <c r="M60" s="31"/>
      <c r="N60" s="32"/>
      <c r="O60" s="32"/>
      <c r="P60" s="29" t="s">
        <v>298</v>
      </c>
      <c r="Q60" s="136"/>
    </row>
    <row r="61" spans="1:17" ht="72.75" customHeight="1">
      <c r="A61" s="124" t="s">
        <v>584</v>
      </c>
      <c r="B61" s="125" t="s">
        <v>585</v>
      </c>
      <c r="C61" s="126" t="s">
        <v>710</v>
      </c>
      <c r="D61" s="127"/>
      <c r="E61" s="127"/>
      <c r="F61" s="127"/>
      <c r="G61" s="128"/>
      <c r="H61" s="129" t="str">
        <f>IF(COUNT(D62:D66)=0,"N/A",SUM(D62:D66)/(COUNT(D62:D66)*2))</f>
        <v>N/A</v>
      </c>
      <c r="I61" s="129" t="str">
        <f>IF(H61="N/A","N/A", IF(H61&gt;=80%,"MET",IF(H61&gt;=50%,"PARTIAL MET","Not Met")))</f>
        <v>N/A</v>
      </c>
      <c r="J61" s="241"/>
      <c r="K61" s="241"/>
      <c r="L61" s="241"/>
      <c r="M61" s="130"/>
      <c r="N61" s="131"/>
      <c r="O61" s="131"/>
      <c r="P61" s="132"/>
      <c r="Q61" s="133"/>
    </row>
    <row r="62" spans="1:17" ht="57" customHeight="1">
      <c r="A62" s="108">
        <v>1</v>
      </c>
      <c r="B62" s="375"/>
      <c r="C62" s="146" t="s">
        <v>680</v>
      </c>
      <c r="D62" s="26" t="s">
        <v>21</v>
      </c>
      <c r="E62" s="352"/>
      <c r="F62" s="353"/>
      <c r="G62" s="354"/>
      <c r="H62" s="151"/>
      <c r="I62" s="148"/>
      <c r="J62" s="242" t="s">
        <v>807</v>
      </c>
      <c r="K62" s="243"/>
      <c r="L62" s="243"/>
      <c r="M62" s="37"/>
      <c r="N62" s="37"/>
      <c r="O62" s="37"/>
      <c r="P62" s="29" t="s">
        <v>298</v>
      </c>
      <c r="Q62" s="136"/>
    </row>
    <row r="63" spans="1:17" ht="46.5">
      <c r="A63" s="108">
        <v>2</v>
      </c>
      <c r="B63" s="376"/>
      <c r="C63" s="146" t="s">
        <v>586</v>
      </c>
      <c r="D63" s="26" t="s">
        <v>21</v>
      </c>
      <c r="E63" s="352"/>
      <c r="F63" s="353"/>
      <c r="G63" s="354"/>
      <c r="H63" s="152"/>
      <c r="I63" s="149"/>
      <c r="J63" s="242" t="s">
        <v>353</v>
      </c>
      <c r="K63" s="242" t="s">
        <v>780</v>
      </c>
      <c r="L63" s="243"/>
      <c r="M63" s="33"/>
      <c r="N63" s="34"/>
      <c r="O63" s="34"/>
      <c r="P63" s="29" t="s">
        <v>298</v>
      </c>
      <c r="Q63" s="136"/>
    </row>
    <row r="64" spans="1:17" ht="63">
      <c r="A64" s="108">
        <v>3</v>
      </c>
      <c r="B64" s="376"/>
      <c r="C64" s="146" t="s">
        <v>587</v>
      </c>
      <c r="D64" s="26" t="s">
        <v>21</v>
      </c>
      <c r="E64" s="352"/>
      <c r="F64" s="353"/>
      <c r="G64" s="354"/>
      <c r="H64" s="152"/>
      <c r="I64" s="149"/>
      <c r="J64" s="242" t="s">
        <v>782</v>
      </c>
      <c r="K64" s="242" t="s">
        <v>588</v>
      </c>
      <c r="L64" s="243"/>
      <c r="M64" s="33"/>
      <c r="N64" s="34"/>
      <c r="O64" s="34"/>
      <c r="P64" s="29" t="s">
        <v>298</v>
      </c>
      <c r="Q64" s="136"/>
    </row>
    <row r="65" spans="1:17" ht="63">
      <c r="A65" s="108">
        <v>3</v>
      </c>
      <c r="B65" s="376"/>
      <c r="C65" s="146" t="s">
        <v>589</v>
      </c>
      <c r="D65" s="26" t="s">
        <v>21</v>
      </c>
      <c r="E65" s="352"/>
      <c r="F65" s="353"/>
      <c r="G65" s="354"/>
      <c r="H65" s="152"/>
      <c r="I65" s="149"/>
      <c r="J65" s="243"/>
      <c r="K65" s="242" t="s">
        <v>781</v>
      </c>
      <c r="L65" s="242" t="s">
        <v>590</v>
      </c>
      <c r="M65" s="33"/>
      <c r="N65" s="34"/>
      <c r="O65" s="34"/>
      <c r="P65" s="29" t="s">
        <v>298</v>
      </c>
      <c r="Q65" s="136"/>
    </row>
    <row r="66" spans="1:17" ht="63">
      <c r="A66" s="108">
        <v>4</v>
      </c>
      <c r="B66" s="377"/>
      <c r="C66" s="146" t="s">
        <v>591</v>
      </c>
      <c r="D66" s="26" t="s">
        <v>21</v>
      </c>
      <c r="E66" s="352"/>
      <c r="F66" s="353"/>
      <c r="G66" s="354"/>
      <c r="H66" s="152"/>
      <c r="I66" s="152"/>
      <c r="J66" s="246" t="s">
        <v>554</v>
      </c>
      <c r="K66" s="242" t="s">
        <v>555</v>
      </c>
      <c r="L66" s="242" t="s">
        <v>519</v>
      </c>
      <c r="M66" s="33"/>
      <c r="N66" s="34"/>
      <c r="O66" s="34"/>
      <c r="P66" s="29" t="s">
        <v>298</v>
      </c>
      <c r="Q66" s="136"/>
    </row>
    <row r="67" spans="1:17" ht="72.75" customHeight="1">
      <c r="A67" s="124" t="s">
        <v>592</v>
      </c>
      <c r="B67" s="125" t="s">
        <v>593</v>
      </c>
      <c r="C67" s="126" t="s">
        <v>711</v>
      </c>
      <c r="D67" s="127"/>
      <c r="E67" s="127"/>
      <c r="F67" s="127"/>
      <c r="G67" s="128"/>
      <c r="H67" s="129" t="str">
        <f>IF(COUNT(D68:D72)=0,"N/A",SUM(D68:D72)/(COUNT(D68:D72)*2))</f>
        <v>N/A</v>
      </c>
      <c r="I67" s="129" t="str">
        <f>IF(H67="N/A","N/A", IF(H67&gt;=80%,"MET",IF(H67&gt;=50%,"PARTIAL MET","Not Met")))</f>
        <v>N/A</v>
      </c>
      <c r="J67" s="241"/>
      <c r="K67" s="241"/>
      <c r="L67" s="241"/>
      <c r="M67" s="130"/>
      <c r="N67" s="131"/>
      <c r="O67" s="131"/>
      <c r="P67" s="132"/>
      <c r="Q67" s="133"/>
    </row>
    <row r="68" spans="1:17" ht="46.5">
      <c r="A68" s="108">
        <v>1</v>
      </c>
      <c r="B68" s="375"/>
      <c r="C68" s="146" t="s">
        <v>681</v>
      </c>
      <c r="D68" s="26" t="s">
        <v>21</v>
      </c>
      <c r="E68" s="352"/>
      <c r="F68" s="353"/>
      <c r="G68" s="354"/>
      <c r="H68" s="140"/>
      <c r="I68" s="140"/>
      <c r="J68" s="242" t="s">
        <v>808</v>
      </c>
      <c r="K68" s="243"/>
      <c r="L68" s="243"/>
      <c r="M68" s="31"/>
      <c r="N68" s="32"/>
      <c r="O68" s="32"/>
      <c r="P68" s="29" t="s">
        <v>298</v>
      </c>
      <c r="Q68" s="136"/>
    </row>
    <row r="69" spans="1:17" ht="63">
      <c r="A69" s="108">
        <v>2</v>
      </c>
      <c r="B69" s="376"/>
      <c r="C69" s="146" t="s">
        <v>752</v>
      </c>
      <c r="D69" s="26" t="s">
        <v>21</v>
      </c>
      <c r="E69" s="352"/>
      <c r="F69" s="353"/>
      <c r="G69" s="354"/>
      <c r="H69" s="142"/>
      <c r="I69" s="142"/>
      <c r="J69" s="242" t="s">
        <v>594</v>
      </c>
      <c r="K69" s="243"/>
      <c r="L69" s="243"/>
      <c r="M69" s="31"/>
      <c r="N69" s="32"/>
      <c r="O69" s="32"/>
      <c r="P69" s="29" t="s">
        <v>298</v>
      </c>
      <c r="Q69" s="136"/>
    </row>
    <row r="70" spans="1:17">
      <c r="A70" s="108">
        <v>3</v>
      </c>
      <c r="B70" s="376"/>
      <c r="C70" s="146" t="s">
        <v>753</v>
      </c>
      <c r="D70" s="26" t="s">
        <v>21</v>
      </c>
      <c r="E70" s="352"/>
      <c r="F70" s="353"/>
      <c r="G70" s="354"/>
      <c r="H70" s="142"/>
      <c r="I70" s="142"/>
      <c r="J70" s="242" t="s">
        <v>353</v>
      </c>
      <c r="K70" s="242" t="s">
        <v>524</v>
      </c>
      <c r="L70" s="243"/>
      <c r="M70" s="31"/>
      <c r="N70" s="32"/>
      <c r="O70" s="32"/>
      <c r="P70" s="29" t="s">
        <v>298</v>
      </c>
      <c r="Q70" s="136"/>
    </row>
    <row r="71" spans="1:17" ht="84">
      <c r="A71" s="108">
        <v>4</v>
      </c>
      <c r="B71" s="376"/>
      <c r="C71" s="146" t="s">
        <v>682</v>
      </c>
      <c r="D71" s="26" t="s">
        <v>21</v>
      </c>
      <c r="E71" s="352"/>
      <c r="F71" s="353"/>
      <c r="G71" s="354"/>
      <c r="H71" s="142"/>
      <c r="I71" s="142"/>
      <c r="J71" s="243"/>
      <c r="K71" s="242" t="s">
        <v>524</v>
      </c>
      <c r="L71" s="242" t="s">
        <v>595</v>
      </c>
      <c r="M71" s="31"/>
      <c r="N71" s="32"/>
      <c r="O71" s="32"/>
      <c r="P71" s="29" t="s">
        <v>298</v>
      </c>
      <c r="Q71" s="136"/>
    </row>
    <row r="72" spans="1:17" ht="63">
      <c r="A72" s="108">
        <v>5</v>
      </c>
      <c r="B72" s="377"/>
      <c r="C72" s="146" t="s">
        <v>596</v>
      </c>
      <c r="D72" s="26" t="s">
        <v>21</v>
      </c>
      <c r="E72" s="352"/>
      <c r="F72" s="353"/>
      <c r="G72" s="354"/>
      <c r="H72" s="142"/>
      <c r="I72" s="142"/>
      <c r="J72" s="246" t="s">
        <v>554</v>
      </c>
      <c r="K72" s="242" t="s">
        <v>555</v>
      </c>
      <c r="L72" s="242" t="s">
        <v>519</v>
      </c>
      <c r="M72" s="31"/>
      <c r="N72" s="32"/>
      <c r="O72" s="32"/>
      <c r="P72" s="29" t="s">
        <v>298</v>
      </c>
      <c r="Q72" s="136"/>
    </row>
    <row r="73" spans="1:17" ht="72.75" customHeight="1">
      <c r="A73" s="124" t="s">
        <v>597</v>
      </c>
      <c r="B73" s="125" t="s">
        <v>598</v>
      </c>
      <c r="C73" s="126" t="s">
        <v>599</v>
      </c>
      <c r="D73" s="127"/>
      <c r="E73" s="127"/>
      <c r="F73" s="127"/>
      <c r="G73" s="128"/>
      <c r="H73" s="129" t="str">
        <f>IF(COUNT(D74:D77)=0,"N/A",SUM(D74:D77)/(COUNT(D74:D77)*2))</f>
        <v>N/A</v>
      </c>
      <c r="I73" s="129" t="str">
        <f>IF(H73="N/A","N/A", IF(H73&gt;=80%,"MET",IF(H73&gt;=50%,"PARTIAL MET","Not Met")))</f>
        <v>N/A</v>
      </c>
      <c r="J73" s="241"/>
      <c r="K73" s="241"/>
      <c r="L73" s="241"/>
      <c r="M73" s="130"/>
      <c r="N73" s="131"/>
      <c r="O73" s="131"/>
      <c r="P73" s="132"/>
      <c r="Q73" s="133"/>
    </row>
    <row r="74" spans="1:17" ht="46.5">
      <c r="A74" s="108">
        <v>1</v>
      </c>
      <c r="B74" s="375"/>
      <c r="C74" s="146" t="s">
        <v>683</v>
      </c>
      <c r="D74" s="26" t="s">
        <v>21</v>
      </c>
      <c r="E74" s="352"/>
      <c r="F74" s="353"/>
      <c r="G74" s="354"/>
      <c r="H74" s="153"/>
      <c r="I74" s="153"/>
      <c r="J74" s="242" t="s">
        <v>807</v>
      </c>
      <c r="K74" s="243"/>
      <c r="L74" s="243"/>
      <c r="M74" s="27"/>
      <c r="N74" s="28"/>
      <c r="O74" s="28"/>
      <c r="P74" s="29" t="s">
        <v>298</v>
      </c>
      <c r="Q74" s="136"/>
    </row>
    <row r="75" spans="1:17" ht="46.5">
      <c r="A75" s="108">
        <v>2</v>
      </c>
      <c r="B75" s="376"/>
      <c r="C75" s="146" t="s">
        <v>685</v>
      </c>
      <c r="D75" s="26" t="s">
        <v>21</v>
      </c>
      <c r="E75" s="352"/>
      <c r="F75" s="353"/>
      <c r="G75" s="354"/>
      <c r="H75" s="144"/>
      <c r="I75" s="144"/>
      <c r="J75" s="242" t="s">
        <v>353</v>
      </c>
      <c r="K75" s="242" t="s">
        <v>524</v>
      </c>
      <c r="L75" s="243"/>
      <c r="M75" s="27"/>
      <c r="N75" s="28"/>
      <c r="O75" s="28"/>
      <c r="P75" s="29" t="s">
        <v>298</v>
      </c>
      <c r="Q75" s="136"/>
    </row>
    <row r="76" spans="1:17" ht="46.5">
      <c r="A76" s="108">
        <v>3</v>
      </c>
      <c r="B76" s="376"/>
      <c r="C76" s="146" t="s">
        <v>686</v>
      </c>
      <c r="D76" s="26" t="s">
        <v>21</v>
      </c>
      <c r="E76" s="352"/>
      <c r="F76" s="353"/>
      <c r="G76" s="354"/>
      <c r="H76" s="144"/>
      <c r="I76" s="144"/>
      <c r="J76" s="242" t="s">
        <v>289</v>
      </c>
      <c r="K76" s="242" t="s">
        <v>600</v>
      </c>
      <c r="L76" s="242"/>
      <c r="M76" s="27"/>
      <c r="N76" s="28"/>
      <c r="O76" s="28"/>
      <c r="P76" s="29" t="s">
        <v>298</v>
      </c>
      <c r="Q76" s="136"/>
    </row>
    <row r="77" spans="1:17" ht="46.5">
      <c r="A77" s="108">
        <v>4</v>
      </c>
      <c r="B77" s="377"/>
      <c r="C77" s="146" t="s">
        <v>684</v>
      </c>
      <c r="D77" s="26" t="s">
        <v>21</v>
      </c>
      <c r="E77" s="352"/>
      <c r="F77" s="353"/>
      <c r="G77" s="354"/>
      <c r="H77" s="144"/>
      <c r="I77" s="144"/>
      <c r="J77" s="242" t="s">
        <v>289</v>
      </c>
      <c r="K77" s="242" t="s">
        <v>600</v>
      </c>
      <c r="L77" s="243"/>
      <c r="M77" s="27"/>
      <c r="N77" s="27"/>
      <c r="O77" s="27"/>
      <c r="P77" s="29" t="s">
        <v>298</v>
      </c>
      <c r="Q77" s="136"/>
    </row>
    <row r="78" spans="1:17" ht="72.75" customHeight="1">
      <c r="A78" s="124" t="s">
        <v>601</v>
      </c>
      <c r="B78" s="125" t="s">
        <v>602</v>
      </c>
      <c r="C78" s="126" t="s">
        <v>603</v>
      </c>
      <c r="D78" s="127"/>
      <c r="E78" s="127"/>
      <c r="F78" s="127"/>
      <c r="G78" s="128"/>
      <c r="H78" s="129" t="str">
        <f>IF(COUNT(D79:D83)=0,"N/A",SUM(D79:D83)/(COUNT(D79:D83)*2))</f>
        <v>N/A</v>
      </c>
      <c r="I78" s="129" t="str">
        <f>IF(H78="N/A","N/A", IF(H78&gt;=80%,"MET",IF(H78&gt;=50%,"PARTIAL MET","Not Met")))</f>
        <v>N/A</v>
      </c>
      <c r="J78" s="241"/>
      <c r="K78" s="241"/>
      <c r="L78" s="241"/>
      <c r="M78" s="130"/>
      <c r="N78" s="131"/>
      <c r="O78" s="131"/>
      <c r="P78" s="132"/>
      <c r="Q78" s="133"/>
    </row>
    <row r="79" spans="1:17" ht="46.5">
      <c r="A79" s="108">
        <v>1</v>
      </c>
      <c r="B79" s="375"/>
      <c r="C79" s="146" t="s">
        <v>687</v>
      </c>
      <c r="D79" s="26" t="s">
        <v>21</v>
      </c>
      <c r="E79" s="352"/>
      <c r="F79" s="353"/>
      <c r="G79" s="354"/>
      <c r="H79" s="154"/>
      <c r="I79" s="154"/>
      <c r="J79" s="243"/>
      <c r="K79" s="242" t="s">
        <v>784</v>
      </c>
      <c r="L79" s="242" t="s">
        <v>604</v>
      </c>
      <c r="M79" s="33"/>
      <c r="N79" s="34"/>
      <c r="O79" s="34"/>
      <c r="P79" s="29" t="s">
        <v>298</v>
      </c>
      <c r="Q79" s="136"/>
    </row>
    <row r="80" spans="1:17" ht="84">
      <c r="A80" s="108">
        <v>2</v>
      </c>
      <c r="B80" s="376"/>
      <c r="C80" s="146" t="s">
        <v>688</v>
      </c>
      <c r="D80" s="26" t="s">
        <v>21</v>
      </c>
      <c r="E80" s="352"/>
      <c r="F80" s="353"/>
      <c r="G80" s="354"/>
      <c r="H80" s="154"/>
      <c r="I80" s="154"/>
      <c r="J80" s="242" t="s">
        <v>783</v>
      </c>
      <c r="K80" s="242" t="s">
        <v>524</v>
      </c>
      <c r="L80" s="242" t="s">
        <v>605</v>
      </c>
      <c r="M80" s="33"/>
      <c r="N80" s="34"/>
      <c r="O80" s="34"/>
      <c r="P80" s="29" t="s">
        <v>298</v>
      </c>
      <c r="Q80" s="136"/>
    </row>
    <row r="81" spans="1:17" ht="63">
      <c r="A81" s="108">
        <v>3</v>
      </c>
      <c r="B81" s="376"/>
      <c r="C81" s="146" t="s">
        <v>689</v>
      </c>
      <c r="D81" s="26" t="s">
        <v>21</v>
      </c>
      <c r="E81" s="352"/>
      <c r="F81" s="353"/>
      <c r="G81" s="354"/>
      <c r="H81" s="154"/>
      <c r="I81" s="154"/>
      <c r="J81" s="243"/>
      <c r="K81" s="242" t="s">
        <v>784</v>
      </c>
      <c r="L81" s="242" t="s">
        <v>606</v>
      </c>
      <c r="M81" s="33"/>
      <c r="N81" s="34"/>
      <c r="O81" s="34"/>
      <c r="P81" s="29" t="s">
        <v>298</v>
      </c>
      <c r="Q81" s="136"/>
    </row>
    <row r="82" spans="1:17" ht="46.5">
      <c r="A82" s="108">
        <v>4</v>
      </c>
      <c r="B82" s="376"/>
      <c r="C82" s="146" t="s">
        <v>690</v>
      </c>
      <c r="D82" s="26" t="s">
        <v>21</v>
      </c>
      <c r="E82" s="352"/>
      <c r="F82" s="353"/>
      <c r="G82" s="354"/>
      <c r="H82" s="154"/>
      <c r="I82" s="154"/>
      <c r="J82" s="242" t="s">
        <v>607</v>
      </c>
      <c r="K82" s="242" t="s">
        <v>784</v>
      </c>
      <c r="L82" s="243"/>
      <c r="M82" s="33"/>
      <c r="N82" s="34"/>
      <c r="O82" s="34"/>
      <c r="P82" s="29" t="s">
        <v>298</v>
      </c>
      <c r="Q82" s="136"/>
    </row>
    <row r="83" spans="1:17" ht="69.75">
      <c r="A83" s="108">
        <v>5</v>
      </c>
      <c r="B83" s="377"/>
      <c r="C83" s="146" t="s">
        <v>748</v>
      </c>
      <c r="D83" s="26" t="s">
        <v>21</v>
      </c>
      <c r="E83" s="352"/>
      <c r="F83" s="353"/>
      <c r="G83" s="354"/>
      <c r="H83" s="154"/>
      <c r="I83" s="154"/>
      <c r="J83" s="243" t="s">
        <v>786</v>
      </c>
      <c r="K83" s="242" t="s">
        <v>784</v>
      </c>
      <c r="L83" s="242" t="s">
        <v>608</v>
      </c>
      <c r="M83" s="33"/>
      <c r="N83" s="34"/>
      <c r="O83" s="34"/>
      <c r="P83" s="29" t="s">
        <v>298</v>
      </c>
      <c r="Q83" s="136"/>
    </row>
    <row r="84" spans="1:17" ht="72.75" customHeight="1">
      <c r="A84" s="124" t="s">
        <v>609</v>
      </c>
      <c r="B84" s="125" t="s">
        <v>610</v>
      </c>
      <c r="C84" s="126" t="s">
        <v>611</v>
      </c>
      <c r="D84" s="127"/>
      <c r="E84" s="127"/>
      <c r="F84" s="127"/>
      <c r="G84" s="128"/>
      <c r="H84" s="129" t="str">
        <f>IF(COUNT(D85:D90)=0,"N/A",SUM(D85:D90)/(COUNT(D85:D90)*2))</f>
        <v>N/A</v>
      </c>
      <c r="I84" s="129" t="str">
        <f>IF(H84="N/A","N/A", IF(H84&gt;=80%,"MET",IF(H84&gt;=50%,"PARTIAL MET","Not Met")))</f>
        <v>N/A</v>
      </c>
      <c r="J84" s="241"/>
      <c r="K84" s="241"/>
      <c r="L84" s="241"/>
      <c r="M84" s="130"/>
      <c r="N84" s="131"/>
      <c r="O84" s="131"/>
      <c r="P84" s="132"/>
      <c r="Q84" s="133"/>
    </row>
    <row r="85" spans="1:17" ht="46.5">
      <c r="A85" s="108">
        <v>1</v>
      </c>
      <c r="B85" s="375"/>
      <c r="C85" s="146" t="s">
        <v>746</v>
      </c>
      <c r="D85" s="26" t="s">
        <v>21</v>
      </c>
      <c r="E85" s="352"/>
      <c r="F85" s="353"/>
      <c r="G85" s="354"/>
      <c r="H85" s="154"/>
      <c r="I85" s="154"/>
      <c r="J85" s="242" t="s">
        <v>612</v>
      </c>
      <c r="K85" s="243"/>
      <c r="L85" s="243"/>
      <c r="M85" s="27"/>
      <c r="N85" s="28"/>
      <c r="O85" s="28"/>
      <c r="P85" s="29" t="s">
        <v>298</v>
      </c>
      <c r="Q85" s="136"/>
    </row>
    <row r="86" spans="1:17" ht="46.5">
      <c r="A86" s="108">
        <v>2</v>
      </c>
      <c r="B86" s="376"/>
      <c r="C86" s="146" t="s">
        <v>747</v>
      </c>
      <c r="D86" s="26" t="s">
        <v>21</v>
      </c>
      <c r="E86" s="352"/>
      <c r="F86" s="353"/>
      <c r="G86" s="354"/>
      <c r="H86" s="154"/>
      <c r="I86" s="154"/>
      <c r="J86" s="242" t="s">
        <v>613</v>
      </c>
      <c r="K86" s="242" t="s">
        <v>285</v>
      </c>
      <c r="L86" s="243"/>
      <c r="M86" s="27"/>
      <c r="N86" s="28"/>
      <c r="O86" s="28"/>
      <c r="P86" s="29" t="s">
        <v>298</v>
      </c>
      <c r="Q86" s="136"/>
    </row>
    <row r="87" spans="1:17" ht="63">
      <c r="A87" s="108">
        <v>3</v>
      </c>
      <c r="B87" s="376"/>
      <c r="C87" s="146" t="s">
        <v>614</v>
      </c>
      <c r="D87" s="26" t="s">
        <v>21</v>
      </c>
      <c r="E87" s="352"/>
      <c r="F87" s="353"/>
      <c r="G87" s="354"/>
      <c r="H87" s="154"/>
      <c r="I87" s="154"/>
      <c r="J87" s="242" t="s">
        <v>615</v>
      </c>
      <c r="K87" s="243"/>
      <c r="L87" s="243"/>
      <c r="M87" s="28"/>
      <c r="N87" s="28"/>
      <c r="O87" s="28"/>
      <c r="P87" s="29" t="s">
        <v>298</v>
      </c>
      <c r="Q87" s="136"/>
    </row>
    <row r="88" spans="1:17" ht="84">
      <c r="A88" s="108">
        <v>4</v>
      </c>
      <c r="B88" s="376"/>
      <c r="C88" s="146" t="s">
        <v>616</v>
      </c>
      <c r="D88" s="26" t="s">
        <v>21</v>
      </c>
      <c r="E88" s="352"/>
      <c r="F88" s="353"/>
      <c r="G88" s="354"/>
      <c r="H88" s="154"/>
      <c r="I88" s="154"/>
      <c r="J88" s="242" t="s">
        <v>790</v>
      </c>
      <c r="K88" s="242" t="s">
        <v>617</v>
      </c>
      <c r="L88" s="242" t="s">
        <v>789</v>
      </c>
      <c r="M88" s="30"/>
      <c r="N88" s="30"/>
      <c r="O88" s="30"/>
      <c r="P88" s="29" t="s">
        <v>298</v>
      </c>
      <c r="Q88" s="136"/>
    </row>
    <row r="89" spans="1:17" ht="84">
      <c r="A89" s="108">
        <v>5</v>
      </c>
      <c r="B89" s="376"/>
      <c r="C89" s="146" t="s">
        <v>619</v>
      </c>
      <c r="D89" s="26" t="s">
        <v>21</v>
      </c>
      <c r="E89" s="352"/>
      <c r="F89" s="353"/>
      <c r="G89" s="354"/>
      <c r="H89" s="154"/>
      <c r="I89" s="154"/>
      <c r="J89" s="242" t="s">
        <v>785</v>
      </c>
      <c r="K89" s="242" t="s">
        <v>617</v>
      </c>
      <c r="L89" s="242" t="s">
        <v>618</v>
      </c>
      <c r="M89" s="27"/>
      <c r="N89" s="28"/>
      <c r="O89" s="28"/>
      <c r="P89" s="29" t="s">
        <v>298</v>
      </c>
      <c r="Q89" s="136"/>
    </row>
    <row r="90" spans="1:17" ht="126">
      <c r="A90" s="108">
        <v>6</v>
      </c>
      <c r="B90" s="377"/>
      <c r="C90" s="146" t="s">
        <v>620</v>
      </c>
      <c r="D90" s="26" t="s">
        <v>21</v>
      </c>
      <c r="E90" s="352"/>
      <c r="F90" s="353"/>
      <c r="G90" s="354"/>
      <c r="H90" s="154"/>
      <c r="I90" s="154"/>
      <c r="J90" s="242" t="s">
        <v>788</v>
      </c>
      <c r="K90" s="243"/>
      <c r="L90" s="242" t="s">
        <v>712</v>
      </c>
      <c r="M90" s="27"/>
      <c r="N90" s="28"/>
      <c r="O90" s="28"/>
      <c r="P90" s="29" t="s">
        <v>298</v>
      </c>
      <c r="Q90" s="136"/>
    </row>
    <row r="91" spans="1:17" ht="72.75" customHeight="1">
      <c r="A91" s="124" t="s">
        <v>621</v>
      </c>
      <c r="B91" s="125" t="s">
        <v>622</v>
      </c>
      <c r="C91" s="126" t="s">
        <v>623</v>
      </c>
      <c r="D91" s="127"/>
      <c r="E91" s="127"/>
      <c r="F91" s="127"/>
      <c r="G91" s="128"/>
      <c r="H91" s="129" t="str">
        <f>IF(COUNT(D92:D96)=0,"N/A",SUM(D92:D96)/(COUNT(D92:D96)*2))</f>
        <v>N/A</v>
      </c>
      <c r="I91" s="129" t="str">
        <f>IF(H91="N/A","N/A", IF(H91&gt;=80%,"MET",IF(H91&gt;=50%,"PARTIAL MET","Not Met")))</f>
        <v>N/A</v>
      </c>
      <c r="J91" s="241"/>
      <c r="K91" s="241"/>
      <c r="L91" s="241"/>
      <c r="M91" s="130"/>
      <c r="N91" s="131"/>
      <c r="O91" s="131"/>
      <c r="P91" s="132"/>
      <c r="Q91" s="133"/>
    </row>
    <row r="92" spans="1:17" ht="84">
      <c r="A92" s="108">
        <v>1</v>
      </c>
      <c r="B92" s="375"/>
      <c r="C92" s="146" t="s">
        <v>745</v>
      </c>
      <c r="D92" s="26" t="s">
        <v>21</v>
      </c>
      <c r="E92" s="352"/>
      <c r="F92" s="353"/>
      <c r="G92" s="354"/>
      <c r="H92" s="154"/>
      <c r="I92" s="154"/>
      <c r="J92" s="242" t="s">
        <v>791</v>
      </c>
      <c r="K92" s="243"/>
      <c r="L92" s="243"/>
      <c r="M92" s="36"/>
      <c r="N92" s="28"/>
      <c r="O92" s="28"/>
      <c r="P92" s="29" t="s">
        <v>298</v>
      </c>
      <c r="Q92" s="136"/>
    </row>
    <row r="93" spans="1:17" ht="42">
      <c r="A93" s="108">
        <v>2</v>
      </c>
      <c r="B93" s="376"/>
      <c r="C93" s="146" t="s">
        <v>624</v>
      </c>
      <c r="D93" s="26" t="s">
        <v>21</v>
      </c>
      <c r="E93" s="352"/>
      <c r="F93" s="353"/>
      <c r="G93" s="354"/>
      <c r="H93" s="154"/>
      <c r="I93" s="154"/>
      <c r="J93" s="243"/>
      <c r="K93" s="242" t="s">
        <v>625</v>
      </c>
      <c r="L93" s="243"/>
      <c r="M93" s="36"/>
      <c r="N93" s="28"/>
      <c r="O93" s="28"/>
      <c r="P93" s="29" t="s">
        <v>298</v>
      </c>
      <c r="Q93" s="136"/>
    </row>
    <row r="94" spans="1:17">
      <c r="A94" s="108">
        <v>3</v>
      </c>
      <c r="B94" s="376"/>
      <c r="C94" s="146" t="s">
        <v>626</v>
      </c>
      <c r="D94" s="26" t="s">
        <v>21</v>
      </c>
      <c r="E94" s="352"/>
      <c r="F94" s="353"/>
      <c r="G94" s="354"/>
      <c r="H94" s="154"/>
      <c r="I94" s="154"/>
      <c r="J94" s="242" t="s">
        <v>627</v>
      </c>
      <c r="K94" s="243"/>
      <c r="L94" s="243"/>
      <c r="M94" s="35"/>
      <c r="N94" s="35"/>
      <c r="O94" s="35"/>
      <c r="P94" s="29" t="s">
        <v>298</v>
      </c>
      <c r="Q94" s="136"/>
    </row>
    <row r="95" spans="1:17" ht="63">
      <c r="A95" s="108">
        <v>4</v>
      </c>
      <c r="B95" s="376"/>
      <c r="C95" s="146" t="s">
        <v>628</v>
      </c>
      <c r="D95" s="26" t="s">
        <v>21</v>
      </c>
      <c r="E95" s="352"/>
      <c r="F95" s="353"/>
      <c r="G95" s="354"/>
      <c r="H95" s="154"/>
      <c r="I95" s="154"/>
      <c r="J95" s="242" t="s">
        <v>629</v>
      </c>
      <c r="K95" s="243"/>
      <c r="L95" s="243"/>
      <c r="M95" s="36"/>
      <c r="N95" s="28"/>
      <c r="O95" s="28"/>
      <c r="P95" s="29" t="s">
        <v>298</v>
      </c>
      <c r="Q95" s="136"/>
    </row>
    <row r="96" spans="1:17">
      <c r="A96" s="108">
        <v>5</v>
      </c>
      <c r="B96" s="377"/>
      <c r="C96" s="146" t="s">
        <v>630</v>
      </c>
      <c r="D96" s="26" t="s">
        <v>21</v>
      </c>
      <c r="E96" s="352"/>
      <c r="F96" s="353"/>
      <c r="G96" s="354"/>
      <c r="H96" s="154"/>
      <c r="I96" s="154"/>
      <c r="J96" s="242" t="s">
        <v>787</v>
      </c>
      <c r="K96" s="243"/>
      <c r="L96" s="242" t="s">
        <v>631</v>
      </c>
      <c r="M96" s="36"/>
      <c r="N96" s="28"/>
      <c r="O96" s="28"/>
      <c r="P96" s="29" t="s">
        <v>298</v>
      </c>
      <c r="Q96" s="136"/>
    </row>
    <row r="97" spans="1:17" ht="72.75" customHeight="1">
      <c r="A97" s="124" t="s">
        <v>632</v>
      </c>
      <c r="B97" s="125" t="s">
        <v>633</v>
      </c>
      <c r="C97" s="126" t="s">
        <v>634</v>
      </c>
      <c r="D97" s="127"/>
      <c r="E97" s="127"/>
      <c r="F97" s="127"/>
      <c r="G97" s="128"/>
      <c r="H97" s="129" t="str">
        <f>IF(COUNT(D98:D102)=0,"N/A",SUM(D98:D102)/(COUNT(D98:D102)*2))</f>
        <v>N/A</v>
      </c>
      <c r="I97" s="129" t="str">
        <f>IF(H97="N/A","N/A", IF(H97&gt;=80%,"MET",IF(H97&gt;=50%,"PARTIAL MET","Not Met")))</f>
        <v>N/A</v>
      </c>
      <c r="J97" s="241"/>
      <c r="K97" s="241"/>
      <c r="L97" s="241"/>
      <c r="M97" s="130"/>
      <c r="N97" s="131"/>
      <c r="O97" s="131"/>
      <c r="P97" s="132"/>
      <c r="Q97" s="133"/>
    </row>
    <row r="98" spans="1:17" ht="46.5">
      <c r="A98" s="108">
        <v>1</v>
      </c>
      <c r="B98" s="375"/>
      <c r="C98" s="146" t="s">
        <v>742</v>
      </c>
      <c r="D98" s="26" t="s">
        <v>21</v>
      </c>
      <c r="E98" s="352"/>
      <c r="F98" s="353"/>
      <c r="G98" s="354"/>
      <c r="H98" s="154"/>
      <c r="I98" s="154"/>
      <c r="J98" s="242" t="s">
        <v>635</v>
      </c>
      <c r="K98" s="243"/>
      <c r="L98" s="243"/>
      <c r="M98" s="35"/>
      <c r="N98" s="35"/>
      <c r="O98" s="35"/>
      <c r="P98" s="29" t="s">
        <v>298</v>
      </c>
      <c r="Q98" s="136"/>
    </row>
    <row r="99" spans="1:17">
      <c r="A99" s="108">
        <v>2</v>
      </c>
      <c r="B99" s="376"/>
      <c r="C99" s="146" t="s">
        <v>741</v>
      </c>
      <c r="D99" s="26" t="s">
        <v>21</v>
      </c>
      <c r="E99" s="352"/>
      <c r="F99" s="353"/>
      <c r="G99" s="354"/>
      <c r="H99" s="154"/>
      <c r="I99" s="154"/>
      <c r="J99" s="242" t="s">
        <v>567</v>
      </c>
      <c r="K99" s="242" t="s">
        <v>713</v>
      </c>
      <c r="L99" s="243"/>
      <c r="M99" s="36"/>
      <c r="N99" s="28"/>
      <c r="O99" s="28"/>
      <c r="P99" s="29" t="s">
        <v>298</v>
      </c>
      <c r="Q99" s="136"/>
    </row>
    <row r="100" spans="1:17" ht="84">
      <c r="A100" s="108">
        <v>3</v>
      </c>
      <c r="B100" s="376"/>
      <c r="C100" s="146" t="s">
        <v>740</v>
      </c>
      <c r="D100" s="26" t="s">
        <v>21</v>
      </c>
      <c r="E100" s="352"/>
      <c r="F100" s="353"/>
      <c r="G100" s="354"/>
      <c r="H100" s="154"/>
      <c r="I100" s="154"/>
      <c r="J100" s="242" t="s">
        <v>792</v>
      </c>
      <c r="K100" s="242" t="s">
        <v>713</v>
      </c>
      <c r="L100" s="242" t="s">
        <v>636</v>
      </c>
      <c r="M100" s="36"/>
      <c r="N100" s="28"/>
      <c r="O100" s="28"/>
      <c r="P100" s="29" t="s">
        <v>298</v>
      </c>
      <c r="Q100" s="136"/>
    </row>
    <row r="101" spans="1:17" ht="42">
      <c r="A101" s="108">
        <v>4</v>
      </c>
      <c r="B101" s="376"/>
      <c r="C101" s="146" t="s">
        <v>739</v>
      </c>
      <c r="D101" s="26" t="s">
        <v>21</v>
      </c>
      <c r="E101" s="352"/>
      <c r="F101" s="353"/>
      <c r="G101" s="354"/>
      <c r="H101" s="154"/>
      <c r="I101" s="154"/>
      <c r="J101" s="242" t="s">
        <v>637</v>
      </c>
      <c r="K101" s="243"/>
      <c r="L101" s="242" t="s">
        <v>638</v>
      </c>
      <c r="M101" s="27"/>
      <c r="N101" s="27"/>
      <c r="O101" s="27"/>
      <c r="P101" s="29" t="s">
        <v>298</v>
      </c>
      <c r="Q101" s="136"/>
    </row>
    <row r="102" spans="1:17" ht="63">
      <c r="A102" s="108">
        <v>5</v>
      </c>
      <c r="B102" s="377"/>
      <c r="C102" s="146" t="s">
        <v>738</v>
      </c>
      <c r="D102" s="26" t="s">
        <v>21</v>
      </c>
      <c r="E102" s="352"/>
      <c r="F102" s="353"/>
      <c r="G102" s="354"/>
      <c r="H102" s="154"/>
      <c r="I102" s="154"/>
      <c r="J102" s="242" t="s">
        <v>639</v>
      </c>
      <c r="K102" s="242" t="s">
        <v>285</v>
      </c>
      <c r="L102" s="242" t="s">
        <v>640</v>
      </c>
      <c r="M102" s="33"/>
      <c r="N102" s="34"/>
      <c r="O102" s="34"/>
      <c r="P102" s="29" t="s">
        <v>298</v>
      </c>
      <c r="Q102" s="136"/>
    </row>
    <row r="103" spans="1:17" ht="72.75" customHeight="1">
      <c r="A103" s="124" t="s">
        <v>641</v>
      </c>
      <c r="B103" s="125" t="s">
        <v>642</v>
      </c>
      <c r="C103" s="126" t="s">
        <v>714</v>
      </c>
      <c r="D103" s="127"/>
      <c r="E103" s="127"/>
      <c r="F103" s="127"/>
      <c r="G103" s="128"/>
      <c r="H103" s="129" t="str">
        <f>IF(COUNT(D104:D108)=0,"N/A",SUM(D104:D108)/(COUNT(D104:D108)*2))</f>
        <v>N/A</v>
      </c>
      <c r="I103" s="129" t="str">
        <f>IF(H103="N/A","N/A", IF(H103&gt;=80%,"MET",IF(H103&gt;=50%,"PARTIAL MET","Not Met")))</f>
        <v>N/A</v>
      </c>
      <c r="J103" s="241"/>
      <c r="K103" s="241"/>
      <c r="L103" s="241"/>
      <c r="M103" s="130"/>
      <c r="N103" s="131"/>
      <c r="O103" s="131"/>
      <c r="P103" s="132"/>
      <c r="Q103" s="133"/>
    </row>
    <row r="104" spans="1:17" ht="46.5">
      <c r="A104" s="108">
        <v>1</v>
      </c>
      <c r="B104" s="375"/>
      <c r="C104" s="146" t="s">
        <v>691</v>
      </c>
      <c r="D104" s="26" t="s">
        <v>21</v>
      </c>
      <c r="E104" s="352"/>
      <c r="F104" s="353"/>
      <c r="G104" s="354"/>
      <c r="H104" s="155"/>
      <c r="I104" s="155"/>
      <c r="J104" s="242" t="s">
        <v>793</v>
      </c>
      <c r="K104" s="243"/>
      <c r="L104" s="243"/>
      <c r="M104" s="27"/>
      <c r="N104" s="28"/>
      <c r="O104" s="28"/>
      <c r="P104" s="29" t="s">
        <v>298</v>
      </c>
      <c r="Q104" s="136"/>
    </row>
    <row r="105" spans="1:17">
      <c r="A105" s="108">
        <v>2</v>
      </c>
      <c r="B105" s="376"/>
      <c r="C105" s="146" t="s">
        <v>692</v>
      </c>
      <c r="D105" s="26" t="s">
        <v>21</v>
      </c>
      <c r="E105" s="352"/>
      <c r="F105" s="353"/>
      <c r="G105" s="354"/>
      <c r="H105" s="155"/>
      <c r="I105" s="155"/>
      <c r="J105" s="242" t="s">
        <v>643</v>
      </c>
      <c r="K105" s="242" t="s">
        <v>285</v>
      </c>
      <c r="L105" s="243"/>
      <c r="M105" s="27"/>
      <c r="N105" s="28"/>
      <c r="O105" s="28"/>
      <c r="P105" s="29" t="s">
        <v>298</v>
      </c>
      <c r="Q105" s="136"/>
    </row>
    <row r="106" spans="1:17" ht="42">
      <c r="A106" s="108">
        <v>3</v>
      </c>
      <c r="B106" s="376"/>
      <c r="C106" s="146" t="s">
        <v>644</v>
      </c>
      <c r="D106" s="26" t="s">
        <v>21</v>
      </c>
      <c r="E106" s="352"/>
      <c r="F106" s="353"/>
      <c r="G106" s="354"/>
      <c r="H106" s="155"/>
      <c r="I106" s="155"/>
      <c r="J106" s="242" t="s">
        <v>645</v>
      </c>
      <c r="K106" s="243"/>
      <c r="L106" s="242" t="s">
        <v>339</v>
      </c>
      <c r="M106" s="28"/>
      <c r="N106" s="28"/>
      <c r="O106" s="28"/>
      <c r="P106" s="29" t="s">
        <v>298</v>
      </c>
      <c r="Q106" s="136"/>
    </row>
    <row r="107" spans="1:17" ht="63">
      <c r="A107" s="108">
        <v>4</v>
      </c>
      <c r="B107" s="376"/>
      <c r="C107" s="146" t="s">
        <v>646</v>
      </c>
      <c r="D107" s="26" t="s">
        <v>21</v>
      </c>
      <c r="E107" s="352"/>
      <c r="F107" s="353"/>
      <c r="G107" s="354"/>
      <c r="H107" s="155"/>
      <c r="I107" s="155"/>
      <c r="J107" s="243"/>
      <c r="K107" s="243"/>
      <c r="L107" s="242" t="s">
        <v>647</v>
      </c>
      <c r="M107" s="30"/>
      <c r="N107" s="30"/>
      <c r="O107" s="30"/>
      <c r="P107" s="29" t="s">
        <v>298</v>
      </c>
      <c r="Q107" s="136"/>
    </row>
    <row r="108" spans="1:17" ht="63">
      <c r="A108" s="108">
        <v>5</v>
      </c>
      <c r="B108" s="377"/>
      <c r="C108" s="146" t="s">
        <v>648</v>
      </c>
      <c r="D108" s="26" t="s">
        <v>21</v>
      </c>
      <c r="E108" s="352"/>
      <c r="F108" s="353"/>
      <c r="G108" s="354"/>
      <c r="H108" s="155"/>
      <c r="I108" s="155"/>
      <c r="J108" s="242" t="s">
        <v>794</v>
      </c>
      <c r="K108" s="243"/>
      <c r="L108" s="242" t="s">
        <v>649</v>
      </c>
      <c r="M108" s="27"/>
      <c r="N108" s="28"/>
      <c r="O108" s="28"/>
      <c r="P108" s="29" t="s">
        <v>298</v>
      </c>
      <c r="Q108" s="136"/>
    </row>
    <row r="109" spans="1:17" ht="72.75" customHeight="1">
      <c r="A109" s="124" t="s">
        <v>650</v>
      </c>
      <c r="B109" s="125" t="s">
        <v>651</v>
      </c>
      <c r="C109" s="126" t="s">
        <v>715</v>
      </c>
      <c r="D109" s="127"/>
      <c r="E109" s="127"/>
      <c r="F109" s="127"/>
      <c r="G109" s="128"/>
      <c r="H109" s="129" t="str">
        <f>IF(COUNT(D110:D115)=0,"N/A",SUM(D110:D115)/(COUNT(D110:D115)*2))</f>
        <v>N/A</v>
      </c>
      <c r="I109" s="129" t="str">
        <f>IF(H109="N/A","N/A", IF(H109&gt;=80%,"MET",IF(H109&gt;=50%,"PARTIAL MET","Not Met")))</f>
        <v>N/A</v>
      </c>
      <c r="J109" s="241"/>
      <c r="K109" s="241"/>
      <c r="L109" s="241"/>
      <c r="M109" s="130"/>
      <c r="N109" s="131"/>
      <c r="O109" s="131"/>
      <c r="P109" s="132"/>
      <c r="Q109" s="133"/>
    </row>
    <row r="110" spans="1:17" ht="46.5">
      <c r="A110" s="108">
        <v>1</v>
      </c>
      <c r="B110" s="375"/>
      <c r="C110" s="146" t="s">
        <v>737</v>
      </c>
      <c r="D110" s="26" t="s">
        <v>21</v>
      </c>
      <c r="E110" s="352"/>
      <c r="F110" s="353"/>
      <c r="G110" s="354"/>
      <c r="H110" s="154"/>
      <c r="I110" s="154"/>
      <c r="J110" s="242" t="s">
        <v>795</v>
      </c>
      <c r="K110" s="243"/>
      <c r="L110" s="243"/>
      <c r="M110" s="28"/>
      <c r="N110" s="28"/>
      <c r="O110" s="28"/>
      <c r="P110" s="29" t="s">
        <v>298</v>
      </c>
      <c r="Q110" s="136"/>
    </row>
    <row r="111" spans="1:17" ht="63">
      <c r="A111" s="108">
        <v>2</v>
      </c>
      <c r="B111" s="376"/>
      <c r="C111" s="146" t="s">
        <v>733</v>
      </c>
      <c r="D111" s="26" t="s">
        <v>21</v>
      </c>
      <c r="E111" s="352"/>
      <c r="F111" s="353"/>
      <c r="G111" s="354"/>
      <c r="H111" s="154"/>
      <c r="I111" s="154"/>
      <c r="J111" s="242" t="s">
        <v>797</v>
      </c>
      <c r="K111" s="242" t="s">
        <v>381</v>
      </c>
      <c r="L111" s="243"/>
      <c r="M111" s="27"/>
      <c r="N111" s="28"/>
      <c r="O111" s="28"/>
      <c r="P111" s="29" t="s">
        <v>298</v>
      </c>
      <c r="Q111" s="136"/>
    </row>
    <row r="112" spans="1:17">
      <c r="A112" s="108">
        <v>3</v>
      </c>
      <c r="B112" s="376"/>
      <c r="C112" s="146" t="s">
        <v>734</v>
      </c>
      <c r="D112" s="26" t="s">
        <v>21</v>
      </c>
      <c r="E112" s="352"/>
      <c r="F112" s="353"/>
      <c r="G112" s="354"/>
      <c r="H112" s="154"/>
      <c r="I112" s="154"/>
      <c r="J112" s="247" t="s">
        <v>652</v>
      </c>
      <c r="K112" s="242" t="s">
        <v>774</v>
      </c>
      <c r="L112" s="243"/>
      <c r="M112" s="27"/>
      <c r="N112" s="28"/>
      <c r="O112" s="28"/>
      <c r="P112" s="29" t="s">
        <v>298</v>
      </c>
      <c r="Q112" s="136"/>
    </row>
    <row r="113" spans="1:17" ht="105">
      <c r="A113" s="108">
        <v>4</v>
      </c>
      <c r="B113" s="376"/>
      <c r="C113" s="146" t="s">
        <v>744</v>
      </c>
      <c r="D113" s="26" t="s">
        <v>21</v>
      </c>
      <c r="E113" s="352"/>
      <c r="F113" s="353"/>
      <c r="G113" s="354"/>
      <c r="H113" s="154"/>
      <c r="I113" s="154"/>
      <c r="J113" s="242" t="s">
        <v>653</v>
      </c>
      <c r="K113" s="243"/>
      <c r="L113" s="242" t="s">
        <v>654</v>
      </c>
      <c r="M113" s="30"/>
      <c r="N113" s="30"/>
      <c r="O113" s="30"/>
      <c r="P113" s="29" t="s">
        <v>298</v>
      </c>
      <c r="Q113" s="136"/>
    </row>
    <row r="114" spans="1:17" ht="84">
      <c r="A114" s="108">
        <v>5</v>
      </c>
      <c r="B114" s="376"/>
      <c r="C114" s="146" t="s">
        <v>735</v>
      </c>
      <c r="D114" s="26" t="s">
        <v>21</v>
      </c>
      <c r="E114" s="352"/>
      <c r="F114" s="353"/>
      <c r="G114" s="354"/>
      <c r="H114" s="154"/>
      <c r="I114" s="154"/>
      <c r="J114" s="242" t="s">
        <v>655</v>
      </c>
      <c r="K114" s="243"/>
      <c r="L114" s="243"/>
      <c r="M114" s="30"/>
      <c r="N114" s="30"/>
      <c r="O114" s="30"/>
      <c r="P114" s="29" t="s">
        <v>298</v>
      </c>
      <c r="Q114" s="136"/>
    </row>
    <row r="115" spans="1:17" ht="63">
      <c r="A115" s="108">
        <v>6</v>
      </c>
      <c r="B115" s="377"/>
      <c r="C115" s="146" t="s">
        <v>736</v>
      </c>
      <c r="D115" s="26" t="s">
        <v>21</v>
      </c>
      <c r="E115" s="352"/>
      <c r="F115" s="353"/>
      <c r="G115" s="354"/>
      <c r="H115" s="154"/>
      <c r="I115" s="154"/>
      <c r="J115" s="242" t="s">
        <v>716</v>
      </c>
      <c r="K115" s="242" t="s">
        <v>656</v>
      </c>
      <c r="L115" s="243"/>
      <c r="M115" s="27"/>
      <c r="N115" s="28"/>
      <c r="O115" s="28"/>
      <c r="P115" s="29" t="s">
        <v>298</v>
      </c>
      <c r="Q115" s="136"/>
    </row>
    <row r="116" spans="1:17" ht="72.75" customHeight="1">
      <c r="A116" s="124" t="s">
        <v>657</v>
      </c>
      <c r="B116" s="125" t="s">
        <v>658</v>
      </c>
      <c r="C116" s="126" t="s">
        <v>659</v>
      </c>
      <c r="D116" s="127"/>
      <c r="E116" s="127"/>
      <c r="F116" s="127"/>
      <c r="G116" s="128"/>
      <c r="H116" s="129" t="str">
        <f>IF(COUNT(D117:D120)=0,"N/A",SUM(D117:D120)/(COUNT(D117:D120)*2))</f>
        <v>N/A</v>
      </c>
      <c r="I116" s="129" t="str">
        <f>IF(H116="N/A","N/A", IF(H116&gt;=80%,"MET",IF(H116&gt;=50%,"PARTIAL MET","Not Met")))</f>
        <v>N/A</v>
      </c>
      <c r="J116" s="241"/>
      <c r="K116" s="241"/>
      <c r="L116" s="241"/>
      <c r="M116" s="130"/>
      <c r="N116" s="131"/>
      <c r="O116" s="131"/>
      <c r="P116" s="132"/>
      <c r="Q116" s="133"/>
    </row>
    <row r="117" spans="1:17" ht="42">
      <c r="A117" s="108">
        <v>1</v>
      </c>
      <c r="B117" s="375"/>
      <c r="C117" s="146" t="s">
        <v>743</v>
      </c>
      <c r="D117" s="26" t="s">
        <v>21</v>
      </c>
      <c r="E117" s="352"/>
      <c r="F117" s="353"/>
      <c r="G117" s="354"/>
      <c r="H117" s="154"/>
      <c r="I117" s="154"/>
      <c r="J117" s="242" t="s">
        <v>796</v>
      </c>
      <c r="K117" s="243"/>
      <c r="L117" s="243"/>
      <c r="M117" s="36"/>
      <c r="N117" s="28"/>
      <c r="O117" s="28"/>
      <c r="P117" s="29" t="s">
        <v>298</v>
      </c>
      <c r="Q117" s="136"/>
    </row>
    <row r="118" spans="1:17" ht="42">
      <c r="A118" s="108">
        <v>2</v>
      </c>
      <c r="B118" s="376"/>
      <c r="C118" s="146" t="s">
        <v>732</v>
      </c>
      <c r="D118" s="26" t="s">
        <v>21</v>
      </c>
      <c r="E118" s="352"/>
      <c r="F118" s="353"/>
      <c r="G118" s="354"/>
      <c r="H118" s="154"/>
      <c r="I118" s="154"/>
      <c r="J118" s="242" t="s">
        <v>660</v>
      </c>
      <c r="K118" s="242" t="s">
        <v>330</v>
      </c>
      <c r="L118" s="243"/>
      <c r="M118" s="36"/>
      <c r="N118" s="28"/>
      <c r="O118" s="28"/>
      <c r="P118" s="29" t="s">
        <v>298</v>
      </c>
      <c r="Q118" s="136"/>
    </row>
    <row r="119" spans="1:17" ht="84">
      <c r="A119" s="108">
        <v>3</v>
      </c>
      <c r="B119" s="376"/>
      <c r="C119" s="146" t="s">
        <v>731</v>
      </c>
      <c r="D119" s="26" t="s">
        <v>21</v>
      </c>
      <c r="E119" s="352"/>
      <c r="F119" s="353"/>
      <c r="G119" s="354"/>
      <c r="H119" s="154"/>
      <c r="I119" s="154"/>
      <c r="J119" s="242" t="s">
        <v>798</v>
      </c>
      <c r="K119" s="243"/>
      <c r="L119" s="243"/>
      <c r="M119" s="36"/>
      <c r="N119" s="28"/>
      <c r="O119" s="28"/>
      <c r="P119" s="29" t="s">
        <v>298</v>
      </c>
      <c r="Q119" s="136"/>
    </row>
    <row r="120" spans="1:17" ht="42">
      <c r="A120" s="108">
        <v>4</v>
      </c>
      <c r="B120" s="377"/>
      <c r="C120" s="146" t="s">
        <v>730</v>
      </c>
      <c r="D120" s="26" t="s">
        <v>21</v>
      </c>
      <c r="E120" s="352"/>
      <c r="F120" s="353"/>
      <c r="G120" s="354"/>
      <c r="H120" s="154"/>
      <c r="I120" s="154"/>
      <c r="J120" s="242" t="s">
        <v>799</v>
      </c>
      <c r="K120" s="243"/>
      <c r="L120" s="242" t="s">
        <v>661</v>
      </c>
      <c r="M120" s="35"/>
      <c r="N120" s="35"/>
      <c r="O120" s="35"/>
      <c r="P120" s="29" t="s">
        <v>298</v>
      </c>
      <c r="Q120" s="136"/>
    </row>
    <row r="121" spans="1:17" ht="72.75" customHeight="1">
      <c r="A121" s="124" t="s">
        <v>662</v>
      </c>
      <c r="B121" s="125" t="s">
        <v>663</v>
      </c>
      <c r="C121" s="126" t="s">
        <v>717</v>
      </c>
      <c r="D121" s="127"/>
      <c r="E121" s="127"/>
      <c r="F121" s="127"/>
      <c r="G121" s="128"/>
      <c r="H121" s="129" t="str">
        <f>IF(COUNT(D122:D127)=0,"N/A",SUM(D122:D127)/(COUNT(D122:D127)*2))</f>
        <v>N/A</v>
      </c>
      <c r="I121" s="129" t="str">
        <f>IF(H121="N/A","N/A", IF(H121&gt;=80%,"MET",IF(H121&gt;=50%,"PARTIAL MET","Not Met")))</f>
        <v>N/A</v>
      </c>
      <c r="J121" s="241"/>
      <c r="K121" s="241"/>
      <c r="L121" s="241"/>
      <c r="M121" s="130"/>
      <c r="N121" s="131"/>
      <c r="O121" s="131"/>
      <c r="P121" s="132"/>
      <c r="Q121" s="133"/>
    </row>
    <row r="122" spans="1:17" ht="46.5">
      <c r="A122" s="108">
        <v>1</v>
      </c>
      <c r="B122" s="375"/>
      <c r="C122" s="146" t="s">
        <v>729</v>
      </c>
      <c r="D122" s="26" t="s">
        <v>21</v>
      </c>
      <c r="E122" s="352"/>
      <c r="F122" s="353"/>
      <c r="G122" s="354"/>
      <c r="H122" s="154"/>
      <c r="I122" s="154"/>
      <c r="J122" s="242" t="s">
        <v>664</v>
      </c>
      <c r="K122" s="243"/>
      <c r="L122" s="243"/>
      <c r="M122" s="37"/>
      <c r="N122" s="37"/>
      <c r="O122" s="37"/>
      <c r="P122" s="29" t="s">
        <v>298</v>
      </c>
      <c r="Q122" s="136"/>
    </row>
    <row r="123" spans="1:17">
      <c r="A123" s="108">
        <v>2</v>
      </c>
      <c r="B123" s="376"/>
      <c r="C123" s="146" t="s">
        <v>728</v>
      </c>
      <c r="D123" s="26" t="s">
        <v>21</v>
      </c>
      <c r="E123" s="352"/>
      <c r="F123" s="353"/>
      <c r="G123" s="354"/>
      <c r="H123" s="154"/>
      <c r="I123" s="154"/>
      <c r="J123" s="242" t="s">
        <v>613</v>
      </c>
      <c r="K123" s="242" t="s">
        <v>330</v>
      </c>
      <c r="L123" s="243"/>
      <c r="M123" s="33"/>
      <c r="N123" s="34"/>
      <c r="O123" s="34"/>
      <c r="P123" s="29" t="s">
        <v>298</v>
      </c>
      <c r="Q123" s="136"/>
    </row>
    <row r="124" spans="1:17">
      <c r="A124" s="108">
        <v>3</v>
      </c>
      <c r="B124" s="376"/>
      <c r="C124" s="146" t="s">
        <v>727</v>
      </c>
      <c r="D124" s="26" t="s">
        <v>21</v>
      </c>
      <c r="E124" s="352"/>
      <c r="F124" s="353"/>
      <c r="G124" s="354"/>
      <c r="H124" s="154"/>
      <c r="I124" s="154"/>
      <c r="J124" s="243"/>
      <c r="K124" s="243"/>
      <c r="L124" s="242" t="s">
        <v>339</v>
      </c>
      <c r="M124" s="33"/>
      <c r="N124" s="34"/>
      <c r="O124" s="34"/>
      <c r="P124" s="29" t="s">
        <v>298</v>
      </c>
      <c r="Q124" s="136"/>
    </row>
    <row r="125" spans="1:17" ht="63">
      <c r="A125" s="108">
        <v>4</v>
      </c>
      <c r="B125" s="376"/>
      <c r="C125" s="146" t="s">
        <v>726</v>
      </c>
      <c r="D125" s="26" t="s">
        <v>21</v>
      </c>
      <c r="E125" s="352"/>
      <c r="F125" s="353"/>
      <c r="G125" s="354"/>
      <c r="H125" s="154"/>
      <c r="I125" s="154"/>
      <c r="J125" s="242" t="s">
        <v>800</v>
      </c>
      <c r="K125" s="243"/>
      <c r="L125" s="242" t="s">
        <v>665</v>
      </c>
      <c r="M125" s="33"/>
      <c r="N125" s="34"/>
      <c r="O125" s="34"/>
      <c r="P125" s="29" t="s">
        <v>298</v>
      </c>
      <c r="Q125" s="136"/>
    </row>
    <row r="126" spans="1:17" ht="105">
      <c r="A126" s="108">
        <v>5</v>
      </c>
      <c r="B126" s="376"/>
      <c r="C126" s="146" t="s">
        <v>725</v>
      </c>
      <c r="D126" s="26" t="s">
        <v>21</v>
      </c>
      <c r="E126" s="352"/>
      <c r="F126" s="353"/>
      <c r="G126" s="354"/>
      <c r="H126" s="154"/>
      <c r="I126" s="154"/>
      <c r="J126" s="243"/>
      <c r="K126" s="243"/>
      <c r="L126" s="242" t="s">
        <v>801</v>
      </c>
      <c r="M126" s="38"/>
      <c r="N126" s="38"/>
      <c r="O126" s="38"/>
      <c r="P126" s="29" t="s">
        <v>298</v>
      </c>
      <c r="Q126" s="136"/>
    </row>
    <row r="127" spans="1:17" ht="63">
      <c r="A127" s="108">
        <v>6</v>
      </c>
      <c r="B127" s="377"/>
      <c r="C127" s="146" t="s">
        <v>724</v>
      </c>
      <c r="D127" s="26" t="s">
        <v>21</v>
      </c>
      <c r="E127" s="352"/>
      <c r="F127" s="353"/>
      <c r="G127" s="354"/>
      <c r="H127" s="154"/>
      <c r="I127" s="154"/>
      <c r="J127" s="242" t="s">
        <v>666</v>
      </c>
      <c r="K127" s="242" t="s">
        <v>667</v>
      </c>
      <c r="L127" s="242" t="s">
        <v>668</v>
      </c>
      <c r="M127" s="33"/>
      <c r="N127" s="34"/>
      <c r="O127" s="34"/>
      <c r="P127" s="29" t="s">
        <v>298</v>
      </c>
      <c r="Q127" s="136"/>
    </row>
    <row r="128" spans="1:17" ht="72.75" customHeight="1">
      <c r="A128" s="124" t="s">
        <v>669</v>
      </c>
      <c r="B128" s="125" t="s">
        <v>670</v>
      </c>
      <c r="C128" s="126" t="s">
        <v>671</v>
      </c>
      <c r="D128" s="127"/>
      <c r="E128" s="127"/>
      <c r="F128" s="127"/>
      <c r="G128" s="128"/>
      <c r="H128" s="129" t="str">
        <f>IF(COUNT(D129:D132)=0,"N/A",SUM(D129:D132)/(COUNT(D129:D132)*2))</f>
        <v>N/A</v>
      </c>
      <c r="I128" s="129" t="str">
        <f>IF(H128="N/A","N/A", IF(H128&gt;=80%,"MET",IF(H128&gt;=50%,"PARTIAL MET","Not Met")))</f>
        <v>N/A</v>
      </c>
      <c r="J128" s="241"/>
      <c r="K128" s="241"/>
      <c r="L128" s="241"/>
      <c r="M128" s="130"/>
      <c r="N128" s="131"/>
      <c r="O128" s="131"/>
      <c r="P128" s="132"/>
      <c r="Q128" s="133"/>
    </row>
    <row r="129" spans="1:17">
      <c r="A129" s="108">
        <v>1</v>
      </c>
      <c r="B129" s="380"/>
      <c r="C129" s="146" t="s">
        <v>720</v>
      </c>
      <c r="D129" s="26" t="s">
        <v>21</v>
      </c>
      <c r="E129" s="352"/>
      <c r="F129" s="353"/>
      <c r="G129" s="354"/>
      <c r="H129" s="144"/>
      <c r="I129" s="144"/>
      <c r="J129" s="242" t="s">
        <v>807</v>
      </c>
      <c r="K129" s="243"/>
      <c r="L129" s="243"/>
      <c r="M129" s="27"/>
      <c r="N129" s="28"/>
      <c r="O129" s="28"/>
      <c r="P129" s="29" t="s">
        <v>298</v>
      </c>
      <c r="Q129" s="136"/>
    </row>
    <row r="130" spans="1:17">
      <c r="A130" s="108">
        <v>2</v>
      </c>
      <c r="B130" s="380"/>
      <c r="C130" s="146" t="s">
        <v>721</v>
      </c>
      <c r="D130" s="26" t="s">
        <v>21</v>
      </c>
      <c r="E130" s="352"/>
      <c r="F130" s="353"/>
      <c r="G130" s="354"/>
      <c r="H130" s="144"/>
      <c r="I130" s="144"/>
      <c r="J130" s="242" t="s">
        <v>353</v>
      </c>
      <c r="K130" s="242" t="s">
        <v>774</v>
      </c>
      <c r="L130" s="243"/>
      <c r="M130" s="27"/>
      <c r="N130" s="28"/>
      <c r="O130" s="28"/>
      <c r="P130" s="29" t="s">
        <v>298</v>
      </c>
      <c r="Q130" s="136"/>
    </row>
    <row r="131" spans="1:17" ht="84">
      <c r="A131" s="108">
        <v>3</v>
      </c>
      <c r="B131" s="380"/>
      <c r="C131" s="146" t="s">
        <v>722</v>
      </c>
      <c r="D131" s="26" t="s">
        <v>21</v>
      </c>
      <c r="E131" s="352"/>
      <c r="F131" s="353"/>
      <c r="G131" s="354"/>
      <c r="H131" s="144"/>
      <c r="I131" s="144"/>
      <c r="J131" s="242" t="s">
        <v>802</v>
      </c>
      <c r="K131" s="242" t="s">
        <v>774</v>
      </c>
      <c r="L131" s="243"/>
      <c r="M131" s="30"/>
      <c r="N131" s="30"/>
      <c r="O131" s="30"/>
      <c r="P131" s="29" t="s">
        <v>298</v>
      </c>
      <c r="Q131" s="136"/>
    </row>
    <row r="132" spans="1:17" ht="42">
      <c r="A132" s="108">
        <v>4</v>
      </c>
      <c r="B132" s="380"/>
      <c r="C132" s="146" t="s">
        <v>723</v>
      </c>
      <c r="D132" s="26" t="s">
        <v>21</v>
      </c>
      <c r="E132" s="352"/>
      <c r="F132" s="353"/>
      <c r="G132" s="354"/>
      <c r="H132" s="144"/>
      <c r="I132" s="144"/>
      <c r="J132" s="242" t="s">
        <v>672</v>
      </c>
      <c r="K132" s="243"/>
      <c r="L132" s="243"/>
      <c r="M132" s="27"/>
      <c r="N132" s="28"/>
      <c r="O132" s="28"/>
      <c r="P132" s="29" t="s">
        <v>298</v>
      </c>
      <c r="Q132" s="136"/>
    </row>
    <row r="133" spans="1:17" ht="59.25" customHeight="1">
      <c r="A133" s="157"/>
      <c r="B133" s="157"/>
      <c r="C133" s="158"/>
      <c r="D133" s="157"/>
      <c r="E133" s="156"/>
      <c r="F133" s="157"/>
      <c r="G133" s="157"/>
      <c r="H133" s="381" t="s">
        <v>55</v>
      </c>
      <c r="I133" s="382"/>
      <c r="J133"/>
      <c r="M133" s="157"/>
      <c r="N133" s="157"/>
      <c r="O133" s="157"/>
      <c r="P133" s="157"/>
      <c r="Q133"/>
    </row>
    <row r="134" spans="1:17" ht="64.5" customHeight="1">
      <c r="A134" s="157"/>
      <c r="B134" s="157"/>
      <c r="C134" s="158"/>
      <c r="D134" s="157"/>
      <c r="E134" s="156"/>
      <c r="F134" s="157"/>
      <c r="G134" s="157"/>
      <c r="H134" s="378" t="e">
        <f>AVERAGE(H12:H132)</f>
        <v>#DIV/0!</v>
      </c>
      <c r="I134" s="379"/>
      <c r="J134"/>
      <c r="M134" s="157"/>
      <c r="N134" s="157"/>
      <c r="O134" s="157"/>
      <c r="P134" s="157"/>
      <c r="Q134"/>
    </row>
    <row r="135" spans="1:17">
      <c r="Q135"/>
    </row>
    <row r="136" spans="1:17">
      <c r="Q136"/>
    </row>
    <row r="137" spans="1:17">
      <c r="Q137"/>
    </row>
    <row r="138" spans="1:17">
      <c r="Q138"/>
    </row>
    <row r="139" spans="1:17">
      <c r="Q139"/>
    </row>
    <row r="140" spans="1:17">
      <c r="Q140"/>
    </row>
    <row r="141" spans="1:17">
      <c r="Q141"/>
    </row>
    <row r="142" spans="1:17">
      <c r="Q142"/>
    </row>
    <row r="143" spans="1:17">
      <c r="Q143"/>
    </row>
    <row r="144" spans="1:17">
      <c r="Q144"/>
    </row>
    <row r="145" spans="17:17">
      <c r="Q145"/>
    </row>
    <row r="146" spans="17:17">
      <c r="Q146"/>
    </row>
    <row r="147" spans="17:17">
      <c r="Q147"/>
    </row>
    <row r="148" spans="17:17">
      <c r="Q148"/>
    </row>
    <row r="149" spans="17:17">
      <c r="Q149"/>
    </row>
    <row r="150" spans="17:17">
      <c r="Q150"/>
    </row>
    <row r="151" spans="17:17">
      <c r="Q151"/>
    </row>
    <row r="152" spans="17:17">
      <c r="Q152"/>
    </row>
    <row r="153" spans="17:17">
      <c r="Q153"/>
    </row>
    <row r="154" spans="17:17">
      <c r="Q154"/>
    </row>
    <row r="155" spans="17:17">
      <c r="Q155"/>
    </row>
    <row r="156" spans="17:17">
      <c r="Q156"/>
    </row>
    <row r="157" spans="17:17">
      <c r="Q157"/>
    </row>
    <row r="158" spans="17:17">
      <c r="Q158"/>
    </row>
    <row r="159" spans="17:17">
      <c r="Q159"/>
    </row>
    <row r="160" spans="17:17">
      <c r="Q160"/>
    </row>
    <row r="161" spans="17:17">
      <c r="Q161"/>
    </row>
    <row r="162" spans="17:17">
      <c r="Q162"/>
    </row>
    <row r="163" spans="17:17">
      <c r="Q163"/>
    </row>
    <row r="164" spans="17:17">
      <c r="Q164"/>
    </row>
    <row r="165" spans="17:17">
      <c r="Q165"/>
    </row>
    <row r="166" spans="17:17">
      <c r="Q166"/>
    </row>
    <row r="167" spans="17:17">
      <c r="Q167"/>
    </row>
    <row r="168" spans="17:17">
      <c r="Q168"/>
    </row>
    <row r="169" spans="17:17">
      <c r="Q169"/>
    </row>
    <row r="170" spans="17:17">
      <c r="Q170"/>
    </row>
    <row r="171" spans="17:17">
      <c r="Q171"/>
    </row>
    <row r="172" spans="17:17">
      <c r="Q172"/>
    </row>
    <row r="173" spans="17:17">
      <c r="Q173"/>
    </row>
    <row r="174" spans="17:17">
      <c r="Q174"/>
    </row>
    <row r="175" spans="17:17">
      <c r="Q175"/>
    </row>
    <row r="176" spans="17:17">
      <c r="Q176"/>
    </row>
    <row r="177" spans="17:17">
      <c r="Q177"/>
    </row>
    <row r="178" spans="17:17">
      <c r="Q178"/>
    </row>
    <row r="179" spans="17:17">
      <c r="Q179"/>
    </row>
    <row r="180" spans="17:17">
      <c r="Q180"/>
    </row>
    <row r="181" spans="17:17">
      <c r="Q181"/>
    </row>
    <row r="182" spans="17:17">
      <c r="Q182"/>
    </row>
    <row r="183" spans="17:17">
      <c r="Q183"/>
    </row>
    <row r="184" spans="17:17">
      <c r="Q184"/>
    </row>
    <row r="185" spans="17:17">
      <c r="Q185"/>
    </row>
    <row r="186" spans="17:17">
      <c r="Q186"/>
    </row>
    <row r="187" spans="17:17">
      <c r="Q187"/>
    </row>
    <row r="188" spans="17:17">
      <c r="Q188"/>
    </row>
    <row r="189" spans="17:17">
      <c r="Q189"/>
    </row>
    <row r="190" spans="17:17">
      <c r="Q190"/>
    </row>
    <row r="191" spans="17:17">
      <c r="Q191"/>
    </row>
    <row r="192" spans="17:17">
      <c r="Q192"/>
    </row>
    <row r="193" spans="17:17">
      <c r="Q193"/>
    </row>
    <row r="194" spans="17:17">
      <c r="Q194"/>
    </row>
    <row r="195" spans="17:17">
      <c r="Q195"/>
    </row>
    <row r="196" spans="17:17">
      <c r="Q196"/>
    </row>
    <row r="197" spans="17:17">
      <c r="Q197"/>
    </row>
    <row r="198" spans="17:17">
      <c r="Q198"/>
    </row>
    <row r="199" spans="17:17">
      <c r="Q199"/>
    </row>
    <row r="200" spans="17:17">
      <c r="Q200"/>
    </row>
    <row r="201" spans="17:17">
      <c r="Q201"/>
    </row>
    <row r="202" spans="17:17">
      <c r="Q202"/>
    </row>
    <row r="203" spans="17:17">
      <c r="Q203"/>
    </row>
    <row r="204" spans="17:17">
      <c r="Q204"/>
    </row>
    <row r="205" spans="17:17">
      <c r="Q205"/>
    </row>
    <row r="206" spans="17:17">
      <c r="Q206"/>
    </row>
    <row r="207" spans="17:17">
      <c r="Q207"/>
    </row>
    <row r="208" spans="17:17">
      <c r="Q208"/>
    </row>
    <row r="209" spans="17:17">
      <c r="Q209"/>
    </row>
    <row r="210" spans="17:17">
      <c r="Q210"/>
    </row>
    <row r="211" spans="17:17">
      <c r="Q211"/>
    </row>
    <row r="212" spans="17:17">
      <c r="Q212"/>
    </row>
    <row r="213" spans="17:17">
      <c r="Q213"/>
    </row>
    <row r="214" spans="17:17">
      <c r="Q214"/>
    </row>
    <row r="215" spans="17:17">
      <c r="Q215"/>
    </row>
    <row r="216" spans="17:17">
      <c r="Q216"/>
    </row>
    <row r="217" spans="17:17">
      <c r="Q217"/>
    </row>
    <row r="218" spans="17:17">
      <c r="Q218"/>
    </row>
    <row r="219" spans="17:17">
      <c r="Q219"/>
    </row>
    <row r="220" spans="17:17">
      <c r="Q220"/>
    </row>
    <row r="221" spans="17:17">
      <c r="Q221"/>
    </row>
    <row r="222" spans="17:17">
      <c r="Q222"/>
    </row>
    <row r="223" spans="17:17">
      <c r="Q223"/>
    </row>
    <row r="224" spans="17:17">
      <c r="Q224"/>
    </row>
    <row r="225" spans="17:17">
      <c r="Q225"/>
    </row>
    <row r="226" spans="17:17">
      <c r="Q226"/>
    </row>
    <row r="227" spans="17:17">
      <c r="Q227"/>
    </row>
    <row r="228" spans="17:17">
      <c r="Q228"/>
    </row>
    <row r="229" spans="17:17">
      <c r="Q229"/>
    </row>
    <row r="230" spans="17:17">
      <c r="Q230"/>
    </row>
    <row r="231" spans="17:17">
      <c r="Q231"/>
    </row>
    <row r="232" spans="17:17">
      <c r="Q232"/>
    </row>
    <row r="233" spans="17:17">
      <c r="Q233"/>
    </row>
    <row r="234" spans="17:17">
      <c r="Q234"/>
    </row>
    <row r="235" spans="17:17">
      <c r="Q235"/>
    </row>
    <row r="236" spans="17:17">
      <c r="Q236"/>
    </row>
    <row r="237" spans="17:17">
      <c r="Q237"/>
    </row>
    <row r="238" spans="17:17">
      <c r="Q238"/>
    </row>
    <row r="239" spans="17:17">
      <c r="Q239"/>
    </row>
    <row r="240" spans="17:17">
      <c r="Q240"/>
    </row>
    <row r="241" spans="17:17">
      <c r="Q241"/>
    </row>
    <row r="242" spans="17:17">
      <c r="Q242"/>
    </row>
    <row r="243" spans="17:17">
      <c r="Q243"/>
    </row>
    <row r="244" spans="17:17">
      <c r="Q244"/>
    </row>
    <row r="245" spans="17:17">
      <c r="Q245"/>
    </row>
    <row r="246" spans="17:17">
      <c r="Q246"/>
    </row>
    <row r="247" spans="17:17">
      <c r="Q247"/>
    </row>
    <row r="248" spans="17:17">
      <c r="Q248"/>
    </row>
    <row r="249" spans="17:17">
      <c r="Q249"/>
    </row>
    <row r="250" spans="17:17">
      <c r="Q250"/>
    </row>
    <row r="251" spans="17:17">
      <c r="Q251"/>
    </row>
    <row r="252" spans="17:17">
      <c r="Q252"/>
    </row>
    <row r="253" spans="17:17">
      <c r="Q253"/>
    </row>
    <row r="254" spans="17:17">
      <c r="Q254"/>
    </row>
    <row r="255" spans="17:17">
      <c r="Q255"/>
    </row>
    <row r="256" spans="17:17">
      <c r="Q256"/>
    </row>
    <row r="257" spans="17:17">
      <c r="Q257"/>
    </row>
    <row r="258" spans="17:17">
      <c r="Q258"/>
    </row>
    <row r="259" spans="17:17">
      <c r="Q259"/>
    </row>
    <row r="260" spans="17:17">
      <c r="Q260"/>
    </row>
    <row r="261" spans="17:17">
      <c r="Q261"/>
    </row>
    <row r="262" spans="17:17">
      <c r="Q262"/>
    </row>
    <row r="263" spans="17:17">
      <c r="Q263"/>
    </row>
    <row r="264" spans="17:17">
      <c r="Q264"/>
    </row>
    <row r="265" spans="17:17">
      <c r="Q265"/>
    </row>
    <row r="266" spans="17:17">
      <c r="Q266"/>
    </row>
    <row r="267" spans="17:17">
      <c r="Q267"/>
    </row>
    <row r="268" spans="17:17">
      <c r="Q268"/>
    </row>
    <row r="269" spans="17:17">
      <c r="Q269"/>
    </row>
    <row r="270" spans="17:17">
      <c r="Q270"/>
    </row>
    <row r="271" spans="17:17">
      <c r="Q271"/>
    </row>
    <row r="272" spans="17:17">
      <c r="Q272"/>
    </row>
    <row r="273" spans="17:17">
      <c r="Q273"/>
    </row>
    <row r="274" spans="17:17">
      <c r="Q274"/>
    </row>
    <row r="275" spans="17:17">
      <c r="Q275"/>
    </row>
    <row r="276" spans="17:17">
      <c r="Q276"/>
    </row>
    <row r="277" spans="17:17">
      <c r="Q277"/>
    </row>
    <row r="278" spans="17:17">
      <c r="Q278"/>
    </row>
    <row r="279" spans="17:17">
      <c r="Q279"/>
    </row>
    <row r="280" spans="17:17">
      <c r="Q280"/>
    </row>
    <row r="281" spans="17:17">
      <c r="Q281"/>
    </row>
    <row r="282" spans="17:17">
      <c r="Q282"/>
    </row>
    <row r="283" spans="17:17">
      <c r="Q283"/>
    </row>
    <row r="284" spans="17:17">
      <c r="Q284"/>
    </row>
    <row r="285" spans="17:17">
      <c r="Q285"/>
    </row>
    <row r="286" spans="17:17">
      <c r="Q286"/>
    </row>
    <row r="287" spans="17:17">
      <c r="Q287"/>
    </row>
    <row r="288" spans="17:17">
      <c r="Q288"/>
    </row>
    <row r="289" spans="17:17">
      <c r="Q289"/>
    </row>
    <row r="290" spans="17:17">
      <c r="Q290"/>
    </row>
    <row r="291" spans="17:17">
      <c r="Q291"/>
    </row>
    <row r="292" spans="17:17">
      <c r="Q292"/>
    </row>
    <row r="293" spans="17:17">
      <c r="Q293"/>
    </row>
    <row r="294" spans="17:17">
      <c r="Q294"/>
    </row>
    <row r="295" spans="17:17">
      <c r="Q295"/>
    </row>
    <row r="296" spans="17:17">
      <c r="Q296"/>
    </row>
    <row r="297" spans="17:17">
      <c r="Q297"/>
    </row>
    <row r="298" spans="17:17">
      <c r="Q298"/>
    </row>
    <row r="299" spans="17:17">
      <c r="Q299"/>
    </row>
    <row r="300" spans="17:17">
      <c r="Q300"/>
    </row>
    <row r="301" spans="17:17">
      <c r="Q301"/>
    </row>
    <row r="302" spans="17:17">
      <c r="Q302"/>
    </row>
    <row r="303" spans="17:17">
      <c r="Q303"/>
    </row>
    <row r="304" spans="17:17">
      <c r="Q304"/>
    </row>
    <row r="305" spans="17:17">
      <c r="Q305"/>
    </row>
    <row r="306" spans="17:17">
      <c r="Q306"/>
    </row>
    <row r="307" spans="17:17">
      <c r="Q307"/>
    </row>
    <row r="308" spans="17:17">
      <c r="Q308"/>
    </row>
    <row r="309" spans="17:17">
      <c r="Q309"/>
    </row>
    <row r="310" spans="17:17">
      <c r="Q310"/>
    </row>
    <row r="311" spans="17:17">
      <c r="Q311"/>
    </row>
    <row r="312" spans="17:17">
      <c r="Q312"/>
    </row>
    <row r="313" spans="17:17">
      <c r="Q313"/>
    </row>
    <row r="314" spans="17:17">
      <c r="Q314"/>
    </row>
    <row r="315" spans="17:17">
      <c r="Q315"/>
    </row>
    <row r="316" spans="17:17">
      <c r="Q316"/>
    </row>
    <row r="317" spans="17:17">
      <c r="Q317"/>
    </row>
    <row r="318" spans="17:17">
      <c r="Q318"/>
    </row>
    <row r="319" spans="17:17">
      <c r="Q319"/>
    </row>
    <row r="320" spans="17:17">
      <c r="Q320"/>
    </row>
    <row r="321" spans="17:17">
      <c r="Q321"/>
    </row>
    <row r="322" spans="17:17">
      <c r="Q322"/>
    </row>
    <row r="323" spans="17:17">
      <c r="Q323"/>
    </row>
    <row r="324" spans="17:17">
      <c r="Q324"/>
    </row>
    <row r="325" spans="17:17">
      <c r="Q325"/>
    </row>
    <row r="326" spans="17:17">
      <c r="Q326"/>
    </row>
    <row r="327" spans="17:17">
      <c r="Q327"/>
    </row>
    <row r="328" spans="17:17">
      <c r="Q328"/>
    </row>
    <row r="329" spans="17:17">
      <c r="Q329"/>
    </row>
    <row r="330" spans="17:17">
      <c r="Q330"/>
    </row>
    <row r="331" spans="17:17">
      <c r="Q331"/>
    </row>
    <row r="332" spans="17:17">
      <c r="Q332"/>
    </row>
    <row r="333" spans="17:17">
      <c r="Q333"/>
    </row>
    <row r="334" spans="17:17">
      <c r="Q334"/>
    </row>
    <row r="335" spans="17:17">
      <c r="Q335"/>
    </row>
    <row r="336" spans="17:17">
      <c r="Q336"/>
    </row>
    <row r="337" spans="17:17">
      <c r="Q337"/>
    </row>
    <row r="338" spans="17:17">
      <c r="Q338"/>
    </row>
    <row r="339" spans="17:17">
      <c r="Q339"/>
    </row>
    <row r="340" spans="17:17">
      <c r="Q340"/>
    </row>
    <row r="341" spans="17:17">
      <c r="Q341"/>
    </row>
    <row r="342" spans="17:17">
      <c r="Q342"/>
    </row>
    <row r="343" spans="17:17">
      <c r="Q343"/>
    </row>
    <row r="344" spans="17:17">
      <c r="Q344"/>
    </row>
    <row r="345" spans="17:17">
      <c r="Q345"/>
    </row>
    <row r="346" spans="17:17">
      <c r="Q346"/>
    </row>
    <row r="347" spans="17:17">
      <c r="Q347"/>
    </row>
    <row r="348" spans="17:17">
      <c r="Q348"/>
    </row>
    <row r="349" spans="17:17">
      <c r="Q349"/>
    </row>
    <row r="350" spans="17:17">
      <c r="Q350"/>
    </row>
    <row r="351" spans="17:17">
      <c r="Q351"/>
    </row>
    <row r="352" spans="17:17">
      <c r="Q352"/>
    </row>
    <row r="353" spans="17:17">
      <c r="Q353"/>
    </row>
    <row r="354" spans="17:17">
      <c r="Q354"/>
    </row>
    <row r="355" spans="17:17">
      <c r="Q355"/>
    </row>
    <row r="356" spans="17:17">
      <c r="Q356"/>
    </row>
    <row r="357" spans="17:17">
      <c r="Q357"/>
    </row>
    <row r="358" spans="17:17">
      <c r="Q358"/>
    </row>
    <row r="359" spans="17:17">
      <c r="Q359"/>
    </row>
    <row r="360" spans="17:17">
      <c r="Q360"/>
    </row>
    <row r="361" spans="17:17">
      <c r="Q361"/>
    </row>
    <row r="362" spans="17:17">
      <c r="Q362"/>
    </row>
    <row r="363" spans="17:17">
      <c r="Q363"/>
    </row>
    <row r="364" spans="17:17">
      <c r="Q364"/>
    </row>
    <row r="365" spans="17:17">
      <c r="Q365"/>
    </row>
    <row r="366" spans="17:17">
      <c r="Q366"/>
    </row>
    <row r="367" spans="17:17">
      <c r="Q367"/>
    </row>
    <row r="368" spans="17:17">
      <c r="Q368"/>
    </row>
    <row r="369" spans="17:17">
      <c r="Q369"/>
    </row>
    <row r="370" spans="17:17">
      <c r="Q370"/>
    </row>
    <row r="371" spans="17:17">
      <c r="Q371"/>
    </row>
    <row r="372" spans="17:17">
      <c r="Q372"/>
    </row>
    <row r="373" spans="17:17">
      <c r="Q373"/>
    </row>
    <row r="374" spans="17:17">
      <c r="Q374"/>
    </row>
    <row r="375" spans="17:17">
      <c r="Q375"/>
    </row>
    <row r="376" spans="17:17">
      <c r="Q376"/>
    </row>
    <row r="377" spans="17:17">
      <c r="Q377"/>
    </row>
    <row r="378" spans="17:17">
      <c r="Q378"/>
    </row>
    <row r="379" spans="17:17">
      <c r="Q379"/>
    </row>
    <row r="380" spans="17:17">
      <c r="Q380"/>
    </row>
    <row r="381" spans="17:17">
      <c r="Q381"/>
    </row>
    <row r="382" spans="17:17">
      <c r="Q382"/>
    </row>
    <row r="383" spans="17:17">
      <c r="Q383"/>
    </row>
    <row r="384" spans="17:17">
      <c r="Q384"/>
    </row>
    <row r="385" spans="17:17">
      <c r="Q385"/>
    </row>
    <row r="386" spans="17:17">
      <c r="Q386"/>
    </row>
    <row r="387" spans="17:17">
      <c r="Q387"/>
    </row>
    <row r="388" spans="17:17">
      <c r="Q388"/>
    </row>
    <row r="389" spans="17:17">
      <c r="Q389"/>
    </row>
    <row r="390" spans="17:17">
      <c r="Q390"/>
    </row>
    <row r="391" spans="17:17">
      <c r="Q391"/>
    </row>
    <row r="392" spans="17:17">
      <c r="Q392"/>
    </row>
    <row r="393" spans="17:17">
      <c r="Q393"/>
    </row>
    <row r="394" spans="17:17">
      <c r="Q394"/>
    </row>
    <row r="395" spans="17:17">
      <c r="Q395"/>
    </row>
    <row r="396" spans="17:17">
      <c r="Q396"/>
    </row>
    <row r="397" spans="17:17">
      <c r="Q397"/>
    </row>
    <row r="398" spans="17:17">
      <c r="Q398"/>
    </row>
    <row r="399" spans="17:17">
      <c r="Q399"/>
    </row>
    <row r="400" spans="17:17">
      <c r="Q400"/>
    </row>
    <row r="401" spans="17:17">
      <c r="Q401"/>
    </row>
    <row r="402" spans="17:17">
      <c r="Q402"/>
    </row>
    <row r="403" spans="17:17">
      <c r="Q403"/>
    </row>
    <row r="404" spans="17:17">
      <c r="Q404"/>
    </row>
    <row r="405" spans="17:17">
      <c r="Q405"/>
    </row>
    <row r="406" spans="17:17">
      <c r="Q406"/>
    </row>
    <row r="407" spans="17:17">
      <c r="Q407"/>
    </row>
    <row r="408" spans="17:17">
      <c r="Q408"/>
    </row>
    <row r="409" spans="17:17">
      <c r="Q409"/>
    </row>
    <row r="410" spans="17:17">
      <c r="Q410"/>
    </row>
    <row r="411" spans="17:17">
      <c r="Q411"/>
    </row>
    <row r="412" spans="17:17">
      <c r="Q412"/>
    </row>
    <row r="413" spans="17:17">
      <c r="Q413"/>
    </row>
    <row r="414" spans="17:17">
      <c r="Q414"/>
    </row>
    <row r="415" spans="17:17">
      <c r="Q415"/>
    </row>
    <row r="416" spans="17:17">
      <c r="Q416"/>
    </row>
    <row r="417" spans="17:17">
      <c r="Q417"/>
    </row>
    <row r="418" spans="17:17">
      <c r="Q418"/>
    </row>
    <row r="419" spans="17:17">
      <c r="Q419"/>
    </row>
    <row r="420" spans="17:17">
      <c r="Q420"/>
    </row>
    <row r="421" spans="17:17">
      <c r="Q421"/>
    </row>
    <row r="422" spans="17:17">
      <c r="Q422"/>
    </row>
    <row r="423" spans="17:17">
      <c r="Q423"/>
    </row>
    <row r="424" spans="17:17">
      <c r="Q424"/>
    </row>
    <row r="425" spans="17:17">
      <c r="Q425"/>
    </row>
    <row r="426" spans="17:17">
      <c r="Q426"/>
    </row>
    <row r="427" spans="17:17">
      <c r="Q427"/>
    </row>
    <row r="428" spans="17:17">
      <c r="Q428"/>
    </row>
    <row r="429" spans="17:17">
      <c r="Q429"/>
    </row>
    <row r="430" spans="17:17">
      <c r="Q430"/>
    </row>
    <row r="431" spans="17:17">
      <c r="Q431"/>
    </row>
    <row r="432" spans="17:17">
      <c r="Q432"/>
    </row>
    <row r="433" spans="17:17">
      <c r="Q433"/>
    </row>
    <row r="434" spans="17:17">
      <c r="Q434"/>
    </row>
    <row r="435" spans="17:17">
      <c r="Q435"/>
    </row>
    <row r="436" spans="17:17">
      <c r="Q436"/>
    </row>
    <row r="437" spans="17:17">
      <c r="Q437"/>
    </row>
    <row r="438" spans="17:17">
      <c r="Q438"/>
    </row>
    <row r="439" spans="17:17">
      <c r="Q439"/>
    </row>
    <row r="440" spans="17:17">
      <c r="Q440"/>
    </row>
    <row r="441" spans="17:17">
      <c r="Q441"/>
    </row>
    <row r="442" spans="17:17">
      <c r="Q442"/>
    </row>
    <row r="443" spans="17:17">
      <c r="Q443"/>
    </row>
    <row r="444" spans="17:17">
      <c r="Q444"/>
    </row>
    <row r="445" spans="17:17">
      <c r="Q445"/>
    </row>
    <row r="446" spans="17:17">
      <c r="Q446"/>
    </row>
    <row r="447" spans="17:17">
      <c r="Q447"/>
    </row>
    <row r="448" spans="17:17">
      <c r="Q448"/>
    </row>
    <row r="449" spans="17:17">
      <c r="Q449"/>
    </row>
    <row r="450" spans="17:17">
      <c r="Q450"/>
    </row>
    <row r="451" spans="17:17">
      <c r="Q451"/>
    </row>
    <row r="452" spans="17:17">
      <c r="Q452"/>
    </row>
    <row r="453" spans="17:17">
      <c r="Q453"/>
    </row>
    <row r="454" spans="17:17">
      <c r="Q454"/>
    </row>
    <row r="455" spans="17:17">
      <c r="Q455"/>
    </row>
    <row r="456" spans="17:17">
      <c r="Q456"/>
    </row>
    <row r="457" spans="17:17">
      <c r="Q457"/>
    </row>
    <row r="458" spans="17:17">
      <c r="Q458"/>
    </row>
    <row r="459" spans="17:17">
      <c r="Q459"/>
    </row>
    <row r="460" spans="17:17">
      <c r="Q460"/>
    </row>
    <row r="461" spans="17:17">
      <c r="Q461"/>
    </row>
    <row r="462" spans="17:17">
      <c r="Q462"/>
    </row>
    <row r="463" spans="17:17">
      <c r="Q463"/>
    </row>
    <row r="464" spans="17:17">
      <c r="Q464"/>
    </row>
    <row r="465" spans="17:17">
      <c r="Q465"/>
    </row>
    <row r="466" spans="17:17">
      <c r="Q466"/>
    </row>
    <row r="467" spans="17:17">
      <c r="Q467"/>
    </row>
    <row r="468" spans="17:17">
      <c r="Q468"/>
    </row>
    <row r="469" spans="17:17">
      <c r="Q469"/>
    </row>
    <row r="470" spans="17:17">
      <c r="Q470"/>
    </row>
    <row r="471" spans="17:17">
      <c r="Q471"/>
    </row>
    <row r="472" spans="17:17">
      <c r="Q472"/>
    </row>
    <row r="473" spans="17:17">
      <c r="Q473"/>
    </row>
    <row r="474" spans="17:17">
      <c r="Q474"/>
    </row>
    <row r="475" spans="17:17">
      <c r="Q475"/>
    </row>
    <row r="476" spans="17:17">
      <c r="Q476"/>
    </row>
    <row r="477" spans="17:17">
      <c r="Q477"/>
    </row>
    <row r="478" spans="17:17">
      <c r="Q478"/>
    </row>
    <row r="479" spans="17:17">
      <c r="Q479"/>
    </row>
    <row r="480" spans="17:17">
      <c r="Q480"/>
    </row>
    <row r="481" spans="17:17">
      <c r="Q481"/>
    </row>
    <row r="482" spans="17:17">
      <c r="Q482"/>
    </row>
    <row r="483" spans="17:17">
      <c r="Q483"/>
    </row>
    <row r="484" spans="17:17">
      <c r="Q484"/>
    </row>
    <row r="485" spans="17:17">
      <c r="Q485"/>
    </row>
    <row r="486" spans="17:17">
      <c r="Q486"/>
    </row>
    <row r="487" spans="17:17">
      <c r="Q487"/>
    </row>
    <row r="488" spans="17:17">
      <c r="Q488"/>
    </row>
    <row r="489" spans="17:17">
      <c r="Q489"/>
    </row>
    <row r="490" spans="17:17">
      <c r="Q490"/>
    </row>
    <row r="491" spans="17:17">
      <c r="Q491"/>
    </row>
    <row r="492" spans="17:17">
      <c r="Q492"/>
    </row>
    <row r="493" spans="17:17">
      <c r="Q493"/>
    </row>
    <row r="494" spans="17:17">
      <c r="Q494"/>
    </row>
    <row r="495" spans="17:17">
      <c r="Q495"/>
    </row>
    <row r="496" spans="17:17">
      <c r="Q496"/>
    </row>
    <row r="497" spans="17:17">
      <c r="Q497"/>
    </row>
    <row r="498" spans="17:17">
      <c r="Q498"/>
    </row>
    <row r="499" spans="17:17">
      <c r="Q499"/>
    </row>
    <row r="500" spans="17:17">
      <c r="Q500"/>
    </row>
    <row r="501" spans="17:17">
      <c r="Q501"/>
    </row>
    <row r="502" spans="17:17">
      <c r="Q502"/>
    </row>
    <row r="503" spans="17:17">
      <c r="Q503"/>
    </row>
    <row r="504" spans="17:17">
      <c r="Q504"/>
    </row>
    <row r="505" spans="17:17">
      <c r="Q505"/>
    </row>
    <row r="506" spans="17:17">
      <c r="Q506"/>
    </row>
    <row r="507" spans="17:17">
      <c r="Q507"/>
    </row>
    <row r="508" spans="17:17">
      <c r="Q508"/>
    </row>
    <row r="509" spans="17:17">
      <c r="Q509"/>
    </row>
    <row r="510" spans="17:17">
      <c r="Q510"/>
    </row>
    <row r="511" spans="17:17">
      <c r="Q511"/>
    </row>
    <row r="512" spans="17:17">
      <c r="Q512"/>
    </row>
    <row r="513" spans="17:17">
      <c r="Q513"/>
    </row>
    <row r="514" spans="17:17">
      <c r="Q514"/>
    </row>
    <row r="515" spans="17:17">
      <c r="Q515"/>
    </row>
    <row r="516" spans="17:17">
      <c r="Q516"/>
    </row>
    <row r="517" spans="17:17">
      <c r="Q517"/>
    </row>
    <row r="518" spans="17:17">
      <c r="Q518"/>
    </row>
    <row r="519" spans="17:17">
      <c r="Q519"/>
    </row>
    <row r="520" spans="17:17">
      <c r="Q520"/>
    </row>
    <row r="521" spans="17:17">
      <c r="Q521"/>
    </row>
    <row r="522" spans="17:17">
      <c r="Q522"/>
    </row>
    <row r="523" spans="17:17">
      <c r="Q523"/>
    </row>
    <row r="524" spans="17:17">
      <c r="Q524"/>
    </row>
    <row r="525" spans="17:17">
      <c r="Q525"/>
    </row>
    <row r="526" spans="17:17">
      <c r="Q526"/>
    </row>
    <row r="527" spans="17:17">
      <c r="Q527"/>
    </row>
    <row r="528" spans="17:17">
      <c r="Q528"/>
    </row>
    <row r="529" spans="17:17">
      <c r="Q529"/>
    </row>
    <row r="530" spans="17:17">
      <c r="Q530"/>
    </row>
    <row r="531" spans="17:17">
      <c r="Q531"/>
    </row>
    <row r="532" spans="17:17">
      <c r="Q532"/>
    </row>
    <row r="533" spans="17:17">
      <c r="Q533"/>
    </row>
    <row r="534" spans="17:17">
      <c r="Q534"/>
    </row>
    <row r="535" spans="17:17">
      <c r="Q535"/>
    </row>
    <row r="536" spans="17:17">
      <c r="Q536"/>
    </row>
    <row r="537" spans="17:17">
      <c r="Q537"/>
    </row>
    <row r="538" spans="17:17">
      <c r="Q538"/>
    </row>
    <row r="539" spans="17:17">
      <c r="Q539"/>
    </row>
    <row r="540" spans="17:17">
      <c r="Q540"/>
    </row>
    <row r="541" spans="17:17">
      <c r="Q541"/>
    </row>
    <row r="542" spans="17:17">
      <c r="Q542"/>
    </row>
    <row r="543" spans="17:17">
      <c r="Q543"/>
    </row>
    <row r="544" spans="17:17">
      <c r="Q544"/>
    </row>
    <row r="545" spans="17:17">
      <c r="Q545"/>
    </row>
    <row r="546" spans="17:17">
      <c r="Q546"/>
    </row>
    <row r="547" spans="17:17">
      <c r="Q547"/>
    </row>
    <row r="548" spans="17:17">
      <c r="Q548"/>
    </row>
    <row r="549" spans="17:17">
      <c r="Q549"/>
    </row>
    <row r="550" spans="17:17">
      <c r="Q550"/>
    </row>
    <row r="551" spans="17:17">
      <c r="Q551"/>
    </row>
    <row r="552" spans="17:17">
      <c r="Q552"/>
    </row>
    <row r="553" spans="17:17">
      <c r="Q553"/>
    </row>
    <row r="554" spans="17:17">
      <c r="Q554"/>
    </row>
    <row r="555" spans="17:17">
      <c r="Q555"/>
    </row>
    <row r="556" spans="17:17">
      <c r="Q556"/>
    </row>
    <row r="557" spans="17:17">
      <c r="Q557"/>
    </row>
    <row r="558" spans="17:17">
      <c r="Q558"/>
    </row>
    <row r="559" spans="17:17">
      <c r="Q559"/>
    </row>
    <row r="560" spans="17:17">
      <c r="Q560"/>
    </row>
    <row r="561" spans="17:17">
      <c r="Q561"/>
    </row>
    <row r="562" spans="17:17">
      <c r="Q562"/>
    </row>
    <row r="563" spans="17:17">
      <c r="Q563"/>
    </row>
    <row r="564" spans="17:17">
      <c r="Q564"/>
    </row>
    <row r="565" spans="17:17">
      <c r="Q565"/>
    </row>
    <row r="566" spans="17:17">
      <c r="Q566"/>
    </row>
    <row r="567" spans="17:17">
      <c r="Q567"/>
    </row>
    <row r="568" spans="17:17">
      <c r="Q568"/>
    </row>
    <row r="569" spans="17:17">
      <c r="Q569"/>
    </row>
    <row r="570" spans="17:17">
      <c r="Q570"/>
    </row>
    <row r="571" spans="17:17">
      <c r="Q571"/>
    </row>
    <row r="572" spans="17:17">
      <c r="Q572"/>
    </row>
    <row r="573" spans="17:17">
      <c r="Q573"/>
    </row>
    <row r="574" spans="17:17">
      <c r="Q574"/>
    </row>
    <row r="575" spans="17:17">
      <c r="Q575"/>
    </row>
    <row r="576" spans="17:17">
      <c r="Q576"/>
    </row>
    <row r="577" spans="17:17">
      <c r="Q577"/>
    </row>
    <row r="578" spans="17:17">
      <c r="Q578"/>
    </row>
    <row r="579" spans="17:17">
      <c r="Q579"/>
    </row>
    <row r="580" spans="17:17">
      <c r="Q580"/>
    </row>
    <row r="581" spans="17:17">
      <c r="Q581"/>
    </row>
    <row r="582" spans="17:17">
      <c r="Q582"/>
    </row>
    <row r="583" spans="17:17">
      <c r="Q583"/>
    </row>
    <row r="584" spans="17:17">
      <c r="Q584"/>
    </row>
    <row r="585" spans="17:17">
      <c r="Q585"/>
    </row>
    <row r="586" spans="17:17">
      <c r="Q586"/>
    </row>
    <row r="587" spans="17:17">
      <c r="Q587"/>
    </row>
    <row r="588" spans="17:17">
      <c r="Q588"/>
    </row>
    <row r="589" spans="17:17">
      <c r="Q589"/>
    </row>
    <row r="590" spans="17:17">
      <c r="Q590"/>
    </row>
    <row r="591" spans="17:17">
      <c r="Q591"/>
    </row>
    <row r="592" spans="17:17">
      <c r="Q592"/>
    </row>
    <row r="593" spans="17:17">
      <c r="Q593"/>
    </row>
    <row r="594" spans="17:17">
      <c r="Q594"/>
    </row>
    <row r="595" spans="17:17">
      <c r="Q595"/>
    </row>
    <row r="596" spans="17:17">
      <c r="Q596"/>
    </row>
    <row r="597" spans="17:17">
      <c r="Q597"/>
    </row>
    <row r="598" spans="17:17">
      <c r="Q598"/>
    </row>
    <row r="599" spans="17:17">
      <c r="Q599"/>
    </row>
    <row r="600" spans="17:17">
      <c r="Q600"/>
    </row>
    <row r="601" spans="17:17">
      <c r="Q601"/>
    </row>
    <row r="602" spans="17:17">
      <c r="Q602"/>
    </row>
    <row r="603" spans="17:17">
      <c r="Q603"/>
    </row>
    <row r="604" spans="17:17">
      <c r="Q604"/>
    </row>
    <row r="605" spans="17:17">
      <c r="Q605"/>
    </row>
    <row r="606" spans="17:17">
      <c r="Q606"/>
    </row>
    <row r="607" spans="17:17">
      <c r="Q607"/>
    </row>
    <row r="608" spans="17:17">
      <c r="Q608"/>
    </row>
    <row r="609" spans="17:17">
      <c r="Q609"/>
    </row>
    <row r="610" spans="17:17">
      <c r="Q610"/>
    </row>
    <row r="611" spans="17:17">
      <c r="Q611"/>
    </row>
    <row r="612" spans="17:17">
      <c r="Q612"/>
    </row>
    <row r="613" spans="17:17">
      <c r="Q613"/>
    </row>
    <row r="614" spans="17:17">
      <c r="Q614"/>
    </row>
    <row r="615" spans="17:17">
      <c r="Q615"/>
    </row>
    <row r="616" spans="17:17">
      <c r="Q616"/>
    </row>
    <row r="617" spans="17:17">
      <c r="Q617"/>
    </row>
    <row r="618" spans="17:17">
      <c r="Q618"/>
    </row>
    <row r="619" spans="17:17">
      <c r="Q619"/>
    </row>
    <row r="620" spans="17:17">
      <c r="Q620"/>
    </row>
    <row r="621" spans="17:17">
      <c r="Q621"/>
    </row>
    <row r="622" spans="17:17">
      <c r="Q622"/>
    </row>
    <row r="623" spans="17:17">
      <c r="Q623"/>
    </row>
    <row r="624" spans="17:17">
      <c r="Q624"/>
    </row>
    <row r="625" spans="17:17">
      <c r="Q625"/>
    </row>
    <row r="626" spans="17:17">
      <c r="Q626"/>
    </row>
    <row r="627" spans="17:17">
      <c r="Q627"/>
    </row>
    <row r="628" spans="17:17">
      <c r="Q628"/>
    </row>
    <row r="629" spans="17:17">
      <c r="Q629"/>
    </row>
    <row r="630" spans="17:17">
      <c r="Q630"/>
    </row>
    <row r="631" spans="17:17">
      <c r="Q631"/>
    </row>
    <row r="632" spans="17:17">
      <c r="Q632"/>
    </row>
    <row r="633" spans="17:17">
      <c r="Q633"/>
    </row>
    <row r="634" spans="17:17">
      <c r="Q634"/>
    </row>
    <row r="635" spans="17:17">
      <c r="Q635"/>
    </row>
    <row r="636" spans="17:17">
      <c r="Q636"/>
    </row>
    <row r="637" spans="17:17">
      <c r="Q637"/>
    </row>
    <row r="638" spans="17:17">
      <c r="Q638"/>
    </row>
    <row r="639" spans="17:17">
      <c r="Q639"/>
    </row>
    <row r="640" spans="17:17">
      <c r="Q640"/>
    </row>
    <row r="641" spans="17:17">
      <c r="Q641"/>
    </row>
    <row r="642" spans="17:17">
      <c r="Q642"/>
    </row>
    <row r="643" spans="17:17">
      <c r="Q643"/>
    </row>
    <row r="644" spans="17:17">
      <c r="Q644"/>
    </row>
    <row r="645" spans="17:17">
      <c r="Q645"/>
    </row>
    <row r="646" spans="17:17">
      <c r="Q646"/>
    </row>
    <row r="647" spans="17:17">
      <c r="Q647"/>
    </row>
    <row r="648" spans="17:17">
      <c r="Q648"/>
    </row>
    <row r="649" spans="17:17">
      <c r="Q649"/>
    </row>
    <row r="650" spans="17:17">
      <c r="Q650"/>
    </row>
    <row r="651" spans="17:17">
      <c r="Q651"/>
    </row>
    <row r="652" spans="17:17">
      <c r="Q652"/>
    </row>
    <row r="653" spans="17:17">
      <c r="Q653"/>
    </row>
    <row r="654" spans="17:17">
      <c r="Q654"/>
    </row>
    <row r="655" spans="17:17">
      <c r="Q655"/>
    </row>
    <row r="656" spans="17:17">
      <c r="Q656"/>
    </row>
    <row r="657" spans="17:17">
      <c r="Q657"/>
    </row>
    <row r="658" spans="17:17">
      <c r="Q658"/>
    </row>
    <row r="659" spans="17:17">
      <c r="Q659"/>
    </row>
    <row r="660" spans="17:17">
      <c r="Q660"/>
    </row>
    <row r="661" spans="17:17">
      <c r="Q661"/>
    </row>
    <row r="662" spans="17:17">
      <c r="Q662"/>
    </row>
    <row r="663" spans="17:17">
      <c r="Q663"/>
    </row>
    <row r="664" spans="17:17">
      <c r="Q664"/>
    </row>
    <row r="665" spans="17:17">
      <c r="Q665"/>
    </row>
    <row r="666" spans="17:17">
      <c r="Q666"/>
    </row>
    <row r="667" spans="17:17">
      <c r="Q667"/>
    </row>
  </sheetData>
  <sheetProtection algorithmName="SHA-512" hashValue="N5cx8rbJAvLND9cc2w8jw7AL//mX/v8drPDW5nmBwYOPpfTniRp38rMwK8bGQC/CxzyoVwD8bXCd34dPaFLinw==" saltValue="UgOy3LViVHvd/vE7Rswo3A==" spinCount="100000" sheet="1" objects="1" scenarios="1"/>
  <mergeCells count="134">
    <mergeCell ref="B52:B55"/>
    <mergeCell ref="B57:B60"/>
    <mergeCell ref="B62:B66"/>
    <mergeCell ref="H134:I134"/>
    <mergeCell ref="B68:B72"/>
    <mergeCell ref="B74:B77"/>
    <mergeCell ref="B79:B83"/>
    <mergeCell ref="B129:B132"/>
    <mergeCell ref="B122:B127"/>
    <mergeCell ref="B117:B120"/>
    <mergeCell ref="B110:B115"/>
    <mergeCell ref="B98:B102"/>
    <mergeCell ref="B104:B108"/>
    <mergeCell ref="B92:B96"/>
    <mergeCell ref="B85:B90"/>
    <mergeCell ref="H133:I133"/>
    <mergeCell ref="E129:G129"/>
    <mergeCell ref="E130:G130"/>
    <mergeCell ref="E131:G131"/>
    <mergeCell ref="F9:G9"/>
    <mergeCell ref="H9:K9"/>
    <mergeCell ref="B13:B17"/>
    <mergeCell ref="B19:B22"/>
    <mergeCell ref="B24:B27"/>
    <mergeCell ref="B29:B33"/>
    <mergeCell ref="B35:B39"/>
    <mergeCell ref="B41:B45"/>
    <mergeCell ref="B47:B50"/>
    <mergeCell ref="D4:N4"/>
    <mergeCell ref="C3:O3"/>
    <mergeCell ref="F5:G5"/>
    <mergeCell ref="F6:G6"/>
    <mergeCell ref="H6:K6"/>
    <mergeCell ref="F7:G7"/>
    <mergeCell ref="H7:K7"/>
    <mergeCell ref="F8:G8"/>
    <mergeCell ref="H8:K8"/>
    <mergeCell ref="E123:G123"/>
    <mergeCell ref="E122:G122"/>
    <mergeCell ref="E120:G120"/>
    <mergeCell ref="E119:G119"/>
    <mergeCell ref="E118:G118"/>
    <mergeCell ref="E132:G132"/>
    <mergeCell ref="E127:G127"/>
    <mergeCell ref="E126:G126"/>
    <mergeCell ref="E125:G125"/>
    <mergeCell ref="E124:G124"/>
    <mergeCell ref="E111:G111"/>
    <mergeCell ref="E110:G110"/>
    <mergeCell ref="E108:G108"/>
    <mergeCell ref="E107:G107"/>
    <mergeCell ref="E106:G106"/>
    <mergeCell ref="E117:G117"/>
    <mergeCell ref="E115:G115"/>
    <mergeCell ref="E114:G114"/>
    <mergeCell ref="E113:G113"/>
    <mergeCell ref="E112:G112"/>
    <mergeCell ref="E92:G92"/>
    <mergeCell ref="E93:G93"/>
    <mergeCell ref="E94:G94"/>
    <mergeCell ref="E95:G95"/>
    <mergeCell ref="E96:G96"/>
    <mergeCell ref="E105:G105"/>
    <mergeCell ref="E104:G104"/>
    <mergeCell ref="E98:G98"/>
    <mergeCell ref="E99:G99"/>
    <mergeCell ref="E100:G100"/>
    <mergeCell ref="E101:G101"/>
    <mergeCell ref="E102:G102"/>
    <mergeCell ref="E90:G90"/>
    <mergeCell ref="E79:G79"/>
    <mergeCell ref="E80:G80"/>
    <mergeCell ref="E81:G81"/>
    <mergeCell ref="E82:G82"/>
    <mergeCell ref="E83:G83"/>
    <mergeCell ref="E85:G85"/>
    <mergeCell ref="E86:G86"/>
    <mergeCell ref="E87:G87"/>
    <mergeCell ref="E88:G88"/>
    <mergeCell ref="E89:G89"/>
    <mergeCell ref="E71:G71"/>
    <mergeCell ref="E70:G70"/>
    <mergeCell ref="E69:G69"/>
    <mergeCell ref="E68:G68"/>
    <mergeCell ref="E66:G66"/>
    <mergeCell ref="E74:G74"/>
    <mergeCell ref="E75:G75"/>
    <mergeCell ref="E76:G76"/>
    <mergeCell ref="E77:G77"/>
    <mergeCell ref="E72:G72"/>
    <mergeCell ref="E59:G59"/>
    <mergeCell ref="E58:G58"/>
    <mergeCell ref="E57:G57"/>
    <mergeCell ref="E55:G55"/>
    <mergeCell ref="E54:G54"/>
    <mergeCell ref="E65:G65"/>
    <mergeCell ref="E64:G64"/>
    <mergeCell ref="E63:G63"/>
    <mergeCell ref="E62:G62"/>
    <mergeCell ref="E60:G60"/>
    <mergeCell ref="E47:G47"/>
    <mergeCell ref="E45:G45"/>
    <mergeCell ref="E44:G44"/>
    <mergeCell ref="E43:G43"/>
    <mergeCell ref="E42:G42"/>
    <mergeCell ref="E53:G53"/>
    <mergeCell ref="E52:G52"/>
    <mergeCell ref="E50:G50"/>
    <mergeCell ref="E49:G49"/>
    <mergeCell ref="E48:G48"/>
    <mergeCell ref="E35:G35"/>
    <mergeCell ref="E33:G33"/>
    <mergeCell ref="E32:G32"/>
    <mergeCell ref="E31:G31"/>
    <mergeCell ref="E29:G29"/>
    <mergeCell ref="E30:G30"/>
    <mergeCell ref="E41:G41"/>
    <mergeCell ref="E39:G39"/>
    <mergeCell ref="E38:G38"/>
    <mergeCell ref="E37:G37"/>
    <mergeCell ref="E36:G36"/>
    <mergeCell ref="E13:G13"/>
    <mergeCell ref="E14:G14"/>
    <mergeCell ref="E15:G15"/>
    <mergeCell ref="E16:G16"/>
    <mergeCell ref="E17:G17"/>
    <mergeCell ref="E24:G24"/>
    <mergeCell ref="E25:G25"/>
    <mergeCell ref="E26:G26"/>
    <mergeCell ref="E27:G27"/>
    <mergeCell ref="E19:G19"/>
    <mergeCell ref="E20:G20"/>
    <mergeCell ref="E21:G21"/>
    <mergeCell ref="E22:G22"/>
  </mergeCells>
  <conditionalFormatting sqref="D13:D17">
    <cfRule type="colorScale" priority="805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804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ellIs" dxfId="1383" priority="812" operator="equal">
      <formula>0</formula>
    </cfRule>
    <cfRule type="cellIs" dxfId="1382" priority="813" operator="equal">
      <formula>1</formula>
    </cfRule>
    <cfRule type="cellIs" dxfId="1381" priority="814" operator="equal">
      <formula>2</formula>
    </cfRule>
    <cfRule type="cellIs" dxfId="1380" priority="815" operator="equal">
      <formula>3</formula>
    </cfRule>
    <cfRule type="cellIs" dxfId="1379" priority="807" operator="equal">
      <formula>1</formula>
    </cfRule>
    <cfRule type="cellIs" dxfId="1378" priority="808" operator="equal">
      <formula>2</formula>
    </cfRule>
    <cfRule type="cellIs" dxfId="1377" priority="809" operator="equal">
      <formula>3</formula>
    </cfRule>
    <cfRule type="cellIs" dxfId="1376" priority="810" operator="equal">
      <formula>2</formula>
    </cfRule>
    <cfRule type="cellIs" dxfId="1375" priority="811" operator="equal">
      <formula>1</formula>
    </cfRule>
    <cfRule type="expression" dxfId="1374" priority="806">
      <formula>3</formula>
    </cfRule>
    <cfRule type="colorScale" priority="803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802">
      <colorScale>
        <cfvo type="num" val="0"/>
        <cfvo type="num" val="1"/>
        <cfvo type="num" val="2"/>
        <color rgb="FFFF0000"/>
        <color rgb="FFFFFF00"/>
        <color rgb="FF057D19"/>
      </colorScale>
    </cfRule>
  </conditionalFormatting>
  <conditionalFormatting sqref="D19:D22">
    <cfRule type="cellIs" dxfId="1373" priority="824" operator="equal">
      <formula>2</formula>
    </cfRule>
    <cfRule type="colorScale" priority="817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818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819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ellIs" dxfId="1372" priority="821" operator="equal">
      <formula>1</formula>
    </cfRule>
    <cfRule type="cellIs" dxfId="1371" priority="822" operator="equal">
      <formula>2</formula>
    </cfRule>
    <cfRule type="cellIs" dxfId="1370" priority="823" operator="equal">
      <formula>3</formula>
    </cfRule>
    <cfRule type="cellIs" dxfId="1369" priority="826" operator="equal">
      <formula>0</formula>
    </cfRule>
    <cfRule type="cellIs" dxfId="1368" priority="825" operator="equal">
      <formula>1</formula>
    </cfRule>
    <cfRule type="expression" dxfId="1367" priority="820">
      <formula>3</formula>
    </cfRule>
    <cfRule type="colorScale" priority="816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366" priority="829" operator="equal">
      <formula>3</formula>
    </cfRule>
    <cfRule type="cellIs" dxfId="1365" priority="828" operator="equal">
      <formula>2</formula>
    </cfRule>
    <cfRule type="cellIs" dxfId="1364" priority="827" operator="equal">
      <formula>1</formula>
    </cfRule>
  </conditionalFormatting>
  <conditionalFormatting sqref="D24:D27">
    <cfRule type="cellIs" dxfId="1363" priority="835" operator="equal">
      <formula>1</formula>
    </cfRule>
    <cfRule type="cellIs" dxfId="1362" priority="836" operator="equal">
      <formula>2</formula>
    </cfRule>
    <cfRule type="cellIs" dxfId="1361" priority="838" operator="equal">
      <formula>2</formula>
    </cfRule>
    <cfRule type="cellIs" dxfId="1360" priority="840" operator="equal">
      <formula>0</formula>
    </cfRule>
    <cfRule type="cellIs" dxfId="1359" priority="841" operator="equal">
      <formula>1</formula>
    </cfRule>
    <cfRule type="cellIs" dxfId="1358" priority="842" operator="equal">
      <formula>2</formula>
    </cfRule>
    <cfRule type="cellIs" dxfId="1357" priority="843" operator="equal">
      <formula>3</formula>
    </cfRule>
    <cfRule type="cellIs" dxfId="1356" priority="839" operator="equal">
      <formula>1</formula>
    </cfRule>
    <cfRule type="colorScale" priority="830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355" priority="837" operator="equal">
      <formula>3</formula>
    </cfRule>
    <cfRule type="colorScale" priority="831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832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833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354" priority="834">
      <formula>3</formula>
    </cfRule>
  </conditionalFormatting>
  <conditionalFormatting sqref="D29:D33">
    <cfRule type="colorScale" priority="499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353" priority="500">
      <formula>3</formula>
    </cfRule>
    <cfRule type="colorScale" priority="497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496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352" priority="501" operator="equal">
      <formula>1</formula>
    </cfRule>
    <cfRule type="cellIs" dxfId="1351" priority="503" operator="equal">
      <formula>3</formula>
    </cfRule>
    <cfRule type="cellIs" dxfId="1350" priority="502" operator="equal">
      <formula>2</formula>
    </cfRule>
    <cfRule type="colorScale" priority="498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ellIs" dxfId="1349" priority="509" operator="equal">
      <formula>3</formula>
    </cfRule>
    <cfRule type="cellIs" dxfId="1348" priority="508" operator="equal">
      <formula>2</formula>
    </cfRule>
    <cfRule type="cellIs" dxfId="1347" priority="507" operator="equal">
      <formula>1</formula>
    </cfRule>
    <cfRule type="cellIs" dxfId="1346" priority="506" operator="equal">
      <formula>0</formula>
    </cfRule>
    <cfRule type="cellIs" dxfId="1345" priority="505" operator="equal">
      <formula>1</formula>
    </cfRule>
    <cfRule type="cellIs" dxfId="1344" priority="504" operator="equal">
      <formula>2</formula>
    </cfRule>
  </conditionalFormatting>
  <conditionalFormatting sqref="D35:D39">
    <cfRule type="cellIs" dxfId="1343" priority="491" operator="equal">
      <formula>1</formula>
    </cfRule>
    <cfRule type="expression" dxfId="1342" priority="486">
      <formula>3</formula>
    </cfRule>
    <cfRule type="cellIs" dxfId="1341" priority="490" operator="equal">
      <formula>2</formula>
    </cfRule>
    <cfRule type="cellIs" dxfId="1340" priority="495" operator="equal">
      <formula>3</formula>
    </cfRule>
    <cfRule type="cellIs" dxfId="1339" priority="487" operator="equal">
      <formula>1</formula>
    </cfRule>
    <cfRule type="colorScale" priority="485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484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483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482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338" priority="489" operator="equal">
      <formula>3</formula>
    </cfRule>
    <cfRule type="cellIs" dxfId="1337" priority="488" operator="equal">
      <formula>2</formula>
    </cfRule>
    <cfRule type="cellIs" dxfId="1336" priority="494" operator="equal">
      <formula>2</formula>
    </cfRule>
    <cfRule type="cellIs" dxfId="1335" priority="493" operator="equal">
      <formula>1</formula>
    </cfRule>
    <cfRule type="cellIs" dxfId="1334" priority="492" operator="equal">
      <formula>0</formula>
    </cfRule>
  </conditionalFormatting>
  <conditionalFormatting sqref="D41:D45">
    <cfRule type="cellIs" dxfId="1333" priority="475" operator="equal">
      <formula>3</formula>
    </cfRule>
    <cfRule type="cellIs" dxfId="1332" priority="476" operator="equal">
      <formula>2</formula>
    </cfRule>
    <cfRule type="cellIs" dxfId="1331" priority="477" operator="equal">
      <formula>1</formula>
    </cfRule>
    <cfRule type="cellIs" dxfId="1330" priority="478" operator="equal">
      <formula>0</formula>
    </cfRule>
    <cfRule type="cellIs" dxfId="1329" priority="479" operator="equal">
      <formula>1</formula>
    </cfRule>
    <cfRule type="cellIs" dxfId="1328" priority="480" operator="equal">
      <formula>2</formula>
    </cfRule>
    <cfRule type="cellIs" dxfId="1327" priority="481" operator="equal">
      <formula>3</formula>
    </cfRule>
    <cfRule type="cellIs" dxfId="1326" priority="474" operator="equal">
      <formula>2</formula>
    </cfRule>
    <cfRule type="colorScale" priority="468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469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470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471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325" priority="472">
      <formula>3</formula>
    </cfRule>
    <cfRule type="cellIs" dxfId="1324" priority="473" operator="equal">
      <formula>1</formula>
    </cfRule>
  </conditionalFormatting>
  <conditionalFormatting sqref="D47:D50">
    <cfRule type="colorScale" priority="847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ellIs" dxfId="1323" priority="852" operator="equal">
      <formula>2</formula>
    </cfRule>
    <cfRule type="cellIs" dxfId="1322" priority="856" operator="equal">
      <formula>2</formula>
    </cfRule>
    <cfRule type="cellIs" dxfId="1321" priority="855" operator="equal">
      <formula>1</formula>
    </cfRule>
    <cfRule type="cellIs" dxfId="1320" priority="854" operator="equal">
      <formula>0</formula>
    </cfRule>
    <cfRule type="colorScale" priority="845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1319" priority="849" operator="equal">
      <formula>1</formula>
    </cfRule>
    <cfRule type="colorScale" priority="846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ellIs" dxfId="1318" priority="851" operator="equal">
      <formula>3</formula>
    </cfRule>
    <cfRule type="cellIs" dxfId="1317" priority="850" operator="equal">
      <formula>2</formula>
    </cfRule>
    <cfRule type="colorScale" priority="844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316" priority="853" operator="equal">
      <formula>1</formula>
    </cfRule>
    <cfRule type="expression" dxfId="1315" priority="848">
      <formula>3</formula>
    </cfRule>
    <cfRule type="cellIs" dxfId="1314" priority="857" operator="equal">
      <formula>3</formula>
    </cfRule>
  </conditionalFormatting>
  <conditionalFormatting sqref="D52:D55">
    <cfRule type="cellIs" dxfId="1313" priority="467" operator="equal">
      <formula>3</formula>
    </cfRule>
    <cfRule type="cellIs" dxfId="1312" priority="466" operator="equal">
      <formula>2</formula>
    </cfRule>
    <cfRule type="cellIs" dxfId="1311" priority="465" operator="equal">
      <formula>1</formula>
    </cfRule>
    <cfRule type="cellIs" dxfId="1310" priority="463" operator="equal">
      <formula>1</formula>
    </cfRule>
    <cfRule type="cellIs" dxfId="1309" priority="462" operator="equal">
      <formula>2</formula>
    </cfRule>
    <cfRule type="cellIs" dxfId="1308" priority="461" operator="equal">
      <formula>3</formula>
    </cfRule>
    <cfRule type="cellIs" dxfId="1307" priority="460" operator="equal">
      <formula>2</formula>
    </cfRule>
    <cfRule type="colorScale" priority="454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306" priority="464" operator="equal">
      <formula>0</formula>
    </cfRule>
    <cfRule type="cellIs" dxfId="1305" priority="459" operator="equal">
      <formula>1</formula>
    </cfRule>
    <cfRule type="expression" dxfId="1304" priority="458">
      <formula>3</formula>
    </cfRule>
    <cfRule type="colorScale" priority="457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456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455">
      <colorScale>
        <cfvo type="num" val="0"/>
        <cfvo type="percentile" val="50"/>
        <cfvo type="max"/>
        <color rgb="FFF8696B"/>
        <color rgb="FFFFEB84"/>
        <color rgb="FF63BE7B"/>
      </colorScale>
    </cfRule>
  </conditionalFormatting>
  <conditionalFormatting sqref="D57:D60">
    <cfRule type="colorScale" priority="858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859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1303" priority="866" operator="equal">
      <formula>2</formula>
    </cfRule>
    <cfRule type="cellIs" dxfId="1302" priority="870" operator="equal">
      <formula>2</formula>
    </cfRule>
    <cfRule type="colorScale" priority="861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301" priority="862">
      <formula>3</formula>
    </cfRule>
    <cfRule type="cellIs" dxfId="1300" priority="863" operator="equal">
      <formula>1</formula>
    </cfRule>
    <cfRule type="cellIs" dxfId="1299" priority="864" operator="equal">
      <formula>2</formula>
    </cfRule>
    <cfRule type="cellIs" dxfId="1298" priority="865" operator="equal">
      <formula>3</formula>
    </cfRule>
    <cfRule type="cellIs" dxfId="1297" priority="869" operator="equal">
      <formula>1</formula>
    </cfRule>
    <cfRule type="cellIs" dxfId="1296" priority="868" operator="equal">
      <formula>0</formula>
    </cfRule>
    <cfRule type="cellIs" dxfId="1295" priority="867" operator="equal">
      <formula>1</formula>
    </cfRule>
    <cfRule type="cellIs" dxfId="1294" priority="871" operator="equal">
      <formula>3</formula>
    </cfRule>
    <cfRule type="colorScale" priority="860">
      <colorScale>
        <cfvo type="percent" val="&quot;*&quot;"/>
        <cfvo type="percentile" val="50"/>
        <cfvo type="max"/>
        <color theme="6"/>
        <color rgb="FFFFEB84"/>
        <color rgb="FF63BE7B"/>
      </colorScale>
    </cfRule>
  </conditionalFormatting>
  <conditionalFormatting sqref="D62:D66">
    <cfRule type="cellIs" dxfId="1293" priority="878" operator="equal">
      <formula>2</formula>
    </cfRule>
    <cfRule type="cellIs" dxfId="1292" priority="877" operator="equal">
      <formula>1</formula>
    </cfRule>
    <cfRule type="expression" dxfId="1291" priority="876">
      <formula>3</formula>
    </cfRule>
    <cfRule type="colorScale" priority="875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874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873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872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290" priority="881" operator="equal">
      <formula>1</formula>
    </cfRule>
    <cfRule type="cellIs" dxfId="1289" priority="885" operator="equal">
      <formula>3</formula>
    </cfRule>
    <cfRule type="cellIs" dxfId="1288" priority="884" operator="equal">
      <formula>2</formula>
    </cfRule>
    <cfRule type="cellIs" dxfId="1287" priority="883" operator="equal">
      <formula>1</formula>
    </cfRule>
    <cfRule type="cellIs" dxfId="1286" priority="882" operator="equal">
      <formula>0</formula>
    </cfRule>
    <cfRule type="cellIs" dxfId="1285" priority="880" operator="equal">
      <formula>2</formula>
    </cfRule>
    <cfRule type="cellIs" dxfId="1284" priority="879" operator="equal">
      <formula>3</formula>
    </cfRule>
  </conditionalFormatting>
  <conditionalFormatting sqref="D68:D72">
    <cfRule type="expression" dxfId="1283" priority="890">
      <formula>3</formula>
    </cfRule>
    <cfRule type="cellIs" dxfId="1282" priority="891" operator="equal">
      <formula>1</formula>
    </cfRule>
    <cfRule type="cellIs" dxfId="1281" priority="892" operator="equal">
      <formula>2</formula>
    </cfRule>
    <cfRule type="cellIs" dxfId="1280" priority="893" operator="equal">
      <formula>3</formula>
    </cfRule>
    <cfRule type="cellIs" dxfId="1279" priority="894" operator="equal">
      <formula>2</formula>
    </cfRule>
    <cfRule type="cellIs" dxfId="1278" priority="895" operator="equal">
      <formula>1</formula>
    </cfRule>
    <cfRule type="cellIs" dxfId="1277" priority="896" operator="equal">
      <formula>0</formula>
    </cfRule>
    <cfRule type="cellIs" dxfId="1276" priority="897" operator="equal">
      <formula>1</formula>
    </cfRule>
    <cfRule type="cellIs" dxfId="1275" priority="898" operator="equal">
      <formula>2</formula>
    </cfRule>
    <cfRule type="cellIs" dxfId="1274" priority="899" operator="equal">
      <formula>3</formula>
    </cfRule>
    <cfRule type="colorScale" priority="886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887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888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889">
      <colorScale>
        <cfvo type="num" val="0"/>
        <cfvo type="num" val="1"/>
        <cfvo type="num" val="2"/>
        <color theme="2" tint="-0.749992370372631"/>
        <color theme="3"/>
        <color theme="7"/>
      </colorScale>
    </cfRule>
  </conditionalFormatting>
  <conditionalFormatting sqref="D74:D77">
    <cfRule type="colorScale" priority="900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901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902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903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273" priority="904">
      <formula>3</formula>
    </cfRule>
    <cfRule type="cellIs" dxfId="1272" priority="905" operator="equal">
      <formula>1</formula>
    </cfRule>
    <cfRule type="cellIs" dxfId="1271" priority="906" operator="equal">
      <formula>2</formula>
    </cfRule>
    <cfRule type="cellIs" dxfId="1270" priority="907" operator="equal">
      <formula>3</formula>
    </cfRule>
    <cfRule type="cellIs" dxfId="1269" priority="908" operator="equal">
      <formula>2</formula>
    </cfRule>
    <cfRule type="cellIs" dxfId="1268" priority="909" operator="equal">
      <formula>1</formula>
    </cfRule>
    <cfRule type="cellIs" dxfId="1267" priority="910" operator="equal">
      <formula>0</formula>
    </cfRule>
    <cfRule type="cellIs" dxfId="1266" priority="911" operator="equal">
      <formula>1</formula>
    </cfRule>
    <cfRule type="cellIs" dxfId="1265" priority="912" operator="equal">
      <formula>2</formula>
    </cfRule>
    <cfRule type="cellIs" dxfId="1264" priority="913" operator="equal">
      <formula>3</formula>
    </cfRule>
  </conditionalFormatting>
  <conditionalFormatting sqref="D79:D83">
    <cfRule type="colorScale" priority="442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443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263" priority="444">
      <formula>3</formula>
    </cfRule>
    <cfRule type="cellIs" dxfId="1262" priority="445" operator="equal">
      <formula>1</formula>
    </cfRule>
    <cfRule type="cellIs" dxfId="1261" priority="446" operator="equal">
      <formula>2</formula>
    </cfRule>
    <cfRule type="cellIs" dxfId="1260" priority="447" operator="equal">
      <formula>3</formula>
    </cfRule>
    <cfRule type="cellIs" dxfId="1259" priority="448" operator="equal">
      <formula>2</formula>
    </cfRule>
    <cfRule type="cellIs" dxfId="1258" priority="449" operator="equal">
      <formula>1</formula>
    </cfRule>
    <cfRule type="cellIs" dxfId="1257" priority="450" operator="equal">
      <formula>0</formula>
    </cfRule>
    <cfRule type="cellIs" dxfId="1256" priority="451" operator="equal">
      <formula>1</formula>
    </cfRule>
    <cfRule type="cellIs" dxfId="1255" priority="452" operator="equal">
      <formula>2</formula>
    </cfRule>
    <cfRule type="cellIs" dxfId="1254" priority="453" operator="equal">
      <formula>3</formula>
    </cfRule>
    <cfRule type="colorScale" priority="441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440">
      <colorScale>
        <cfvo type="num" val="0"/>
        <cfvo type="num" val="1"/>
        <cfvo type="num" val="2"/>
        <color rgb="FFFF0000"/>
        <color rgb="FFFFFF00"/>
        <color rgb="FF057D19"/>
      </colorScale>
    </cfRule>
  </conditionalFormatting>
  <conditionalFormatting sqref="D85:D90">
    <cfRule type="cellIs" dxfId="1253" priority="439" operator="equal">
      <formula>3</formula>
    </cfRule>
    <cfRule type="cellIs" dxfId="1252" priority="438" operator="equal">
      <formula>2</formula>
    </cfRule>
    <cfRule type="cellIs" dxfId="1251" priority="437" operator="equal">
      <formula>1</formula>
    </cfRule>
    <cfRule type="cellIs" dxfId="1250" priority="436" operator="equal">
      <formula>0</formula>
    </cfRule>
    <cfRule type="cellIs" dxfId="1249" priority="435" operator="equal">
      <formula>1</formula>
    </cfRule>
    <cfRule type="cellIs" dxfId="1248" priority="433" operator="equal">
      <formula>3</formula>
    </cfRule>
    <cfRule type="cellIs" dxfId="1247" priority="434" operator="equal">
      <formula>2</formula>
    </cfRule>
    <cfRule type="cellIs" dxfId="1246" priority="432" operator="equal">
      <formula>2</formula>
    </cfRule>
    <cfRule type="cellIs" dxfId="1245" priority="431" operator="equal">
      <formula>1</formula>
    </cfRule>
    <cfRule type="expression" dxfId="1244" priority="430">
      <formula>3</formula>
    </cfRule>
    <cfRule type="colorScale" priority="429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428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427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426">
      <colorScale>
        <cfvo type="num" val="0"/>
        <cfvo type="num" val="1"/>
        <cfvo type="num" val="2"/>
        <color rgb="FFFF0000"/>
        <color rgb="FFFFFF00"/>
        <color rgb="FF057D19"/>
      </colorScale>
    </cfRule>
  </conditionalFormatting>
  <conditionalFormatting sqref="D92:D96">
    <cfRule type="colorScale" priority="412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413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414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415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243" priority="416">
      <formula>3</formula>
    </cfRule>
    <cfRule type="cellIs" dxfId="1242" priority="417" operator="equal">
      <formula>1</formula>
    </cfRule>
    <cfRule type="cellIs" dxfId="1241" priority="418" operator="equal">
      <formula>2</formula>
    </cfRule>
    <cfRule type="cellIs" dxfId="1240" priority="419" operator="equal">
      <formula>3</formula>
    </cfRule>
    <cfRule type="cellIs" dxfId="1239" priority="420" operator="equal">
      <formula>2</formula>
    </cfRule>
    <cfRule type="cellIs" dxfId="1238" priority="421" operator="equal">
      <formula>1</formula>
    </cfRule>
    <cfRule type="cellIs" dxfId="1237" priority="422" operator="equal">
      <formula>0</formula>
    </cfRule>
    <cfRule type="cellIs" dxfId="1236" priority="423" operator="equal">
      <formula>1</formula>
    </cfRule>
    <cfRule type="cellIs" dxfId="1235" priority="424" operator="equal">
      <formula>2</formula>
    </cfRule>
    <cfRule type="cellIs" dxfId="1234" priority="425" operator="equal">
      <formula>3</formula>
    </cfRule>
  </conditionalFormatting>
  <conditionalFormatting sqref="D98:D102">
    <cfRule type="colorScale" priority="915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914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916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917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233" priority="918">
      <formula>3</formula>
    </cfRule>
    <cfRule type="cellIs" dxfId="1232" priority="919" operator="equal">
      <formula>1</formula>
    </cfRule>
    <cfRule type="cellIs" dxfId="1231" priority="920" operator="equal">
      <formula>2</formula>
    </cfRule>
    <cfRule type="cellIs" dxfId="1230" priority="921" operator="equal">
      <formula>3</formula>
    </cfRule>
    <cfRule type="cellIs" dxfId="1229" priority="922" operator="equal">
      <formula>2</formula>
    </cfRule>
    <cfRule type="cellIs" dxfId="1228" priority="923" operator="equal">
      <formula>1</formula>
    </cfRule>
    <cfRule type="cellIs" dxfId="1227" priority="924" operator="equal">
      <formula>0</formula>
    </cfRule>
    <cfRule type="cellIs" dxfId="1226" priority="925" operator="equal">
      <formula>1</formula>
    </cfRule>
    <cfRule type="cellIs" dxfId="1225" priority="926" operator="equal">
      <formula>2</formula>
    </cfRule>
    <cfRule type="cellIs" dxfId="1224" priority="927" operator="equal">
      <formula>3</formula>
    </cfRule>
  </conditionalFormatting>
  <conditionalFormatting sqref="D104:D108">
    <cfRule type="colorScale" priority="928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929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930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931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223" priority="932">
      <formula>3</formula>
    </cfRule>
    <cfRule type="cellIs" dxfId="1222" priority="933" operator="equal">
      <formula>1</formula>
    </cfRule>
    <cfRule type="cellIs" dxfId="1221" priority="934" operator="equal">
      <formula>2</formula>
    </cfRule>
    <cfRule type="cellIs" dxfId="1220" priority="935" operator="equal">
      <formula>3</formula>
    </cfRule>
    <cfRule type="cellIs" dxfId="1219" priority="936" operator="equal">
      <formula>2</formula>
    </cfRule>
    <cfRule type="cellIs" dxfId="1218" priority="937" operator="equal">
      <formula>1</formula>
    </cfRule>
    <cfRule type="cellIs" dxfId="1217" priority="938" operator="equal">
      <formula>0</formula>
    </cfRule>
    <cfRule type="cellIs" dxfId="1216" priority="939" operator="equal">
      <formula>1</formula>
    </cfRule>
    <cfRule type="cellIs" dxfId="1215" priority="940" operator="equal">
      <formula>2</formula>
    </cfRule>
    <cfRule type="cellIs" dxfId="1214" priority="941" operator="equal">
      <formula>3</formula>
    </cfRule>
  </conditionalFormatting>
  <conditionalFormatting sqref="D110:D115">
    <cfRule type="cellIs" dxfId="1213" priority="411" operator="equal">
      <formula>3</formula>
    </cfRule>
    <cfRule type="cellIs" dxfId="1212" priority="410" operator="equal">
      <formula>2</formula>
    </cfRule>
    <cfRule type="cellIs" dxfId="1211" priority="409" operator="equal">
      <formula>1</formula>
    </cfRule>
    <cfRule type="cellIs" dxfId="1210" priority="408" operator="equal">
      <formula>0</formula>
    </cfRule>
    <cfRule type="cellIs" dxfId="1209" priority="407" operator="equal">
      <formula>1</formula>
    </cfRule>
    <cfRule type="cellIs" dxfId="1208" priority="406" operator="equal">
      <formula>2</formula>
    </cfRule>
    <cfRule type="cellIs" dxfId="1207" priority="405" operator="equal">
      <formula>3</formula>
    </cfRule>
    <cfRule type="cellIs" dxfId="1206" priority="404" operator="equal">
      <formula>2</formula>
    </cfRule>
    <cfRule type="expression" dxfId="1205" priority="402">
      <formula>3</formula>
    </cfRule>
    <cfRule type="colorScale" priority="401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400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399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398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204" priority="403" operator="equal">
      <formula>1</formula>
    </cfRule>
  </conditionalFormatting>
  <conditionalFormatting sqref="D117:D120">
    <cfRule type="colorScale" priority="942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943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944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945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203" priority="946">
      <formula>3</formula>
    </cfRule>
    <cfRule type="cellIs" dxfId="1202" priority="947" operator="equal">
      <formula>1</formula>
    </cfRule>
    <cfRule type="cellIs" dxfId="1201" priority="948" operator="equal">
      <formula>2</formula>
    </cfRule>
    <cfRule type="cellIs" dxfId="1200" priority="949" operator="equal">
      <formula>3</formula>
    </cfRule>
    <cfRule type="cellIs" dxfId="1199" priority="950" operator="equal">
      <formula>2</formula>
    </cfRule>
    <cfRule type="cellIs" dxfId="1198" priority="951" operator="equal">
      <formula>1</formula>
    </cfRule>
    <cfRule type="cellIs" dxfId="1197" priority="952" operator="equal">
      <formula>0</formula>
    </cfRule>
    <cfRule type="cellIs" dxfId="1196" priority="953" operator="equal">
      <formula>1</formula>
    </cfRule>
    <cfRule type="cellIs" dxfId="1195" priority="954" operator="equal">
      <formula>2</formula>
    </cfRule>
    <cfRule type="cellIs" dxfId="1194" priority="955" operator="equal">
      <formula>3</formula>
    </cfRule>
  </conditionalFormatting>
  <conditionalFormatting sqref="D122:D127">
    <cfRule type="cellIs" dxfId="1193" priority="397" operator="equal">
      <formula>3</formula>
    </cfRule>
    <cfRule type="cellIs" dxfId="1192" priority="396" operator="equal">
      <formula>2</formula>
    </cfRule>
    <cfRule type="colorScale" priority="384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385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386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387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191" priority="388">
      <formula>3</formula>
    </cfRule>
    <cfRule type="cellIs" dxfId="1190" priority="389" operator="equal">
      <formula>1</formula>
    </cfRule>
    <cfRule type="cellIs" dxfId="1189" priority="390" operator="equal">
      <formula>2</formula>
    </cfRule>
    <cfRule type="cellIs" dxfId="1188" priority="391" operator="equal">
      <formula>3</formula>
    </cfRule>
    <cfRule type="cellIs" dxfId="1187" priority="392" operator="equal">
      <formula>2</formula>
    </cfRule>
    <cfRule type="cellIs" dxfId="1186" priority="393" operator="equal">
      <formula>1</formula>
    </cfRule>
    <cfRule type="cellIs" dxfId="1185" priority="394" operator="equal">
      <formula>0</formula>
    </cfRule>
    <cfRule type="cellIs" dxfId="1184" priority="395" operator="equal">
      <formula>1</formula>
    </cfRule>
  </conditionalFormatting>
  <conditionalFormatting sqref="D129:D132">
    <cfRule type="colorScale" priority="959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958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957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956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183" priority="962" operator="equal">
      <formula>2</formula>
    </cfRule>
    <cfRule type="cellIs" dxfId="1182" priority="963" operator="equal">
      <formula>3</formula>
    </cfRule>
    <cfRule type="expression" dxfId="1181" priority="960">
      <formula>3</formula>
    </cfRule>
    <cfRule type="cellIs" dxfId="1180" priority="964" operator="equal">
      <formula>2</formula>
    </cfRule>
    <cfRule type="cellIs" dxfId="1179" priority="965" operator="equal">
      <formula>1</formula>
    </cfRule>
    <cfRule type="cellIs" dxfId="1178" priority="966" operator="equal">
      <formula>0</formula>
    </cfRule>
    <cfRule type="cellIs" dxfId="1177" priority="968" operator="equal">
      <formula>2</formula>
    </cfRule>
    <cfRule type="cellIs" dxfId="1176" priority="969" operator="equal">
      <formula>3</formula>
    </cfRule>
    <cfRule type="cellIs" dxfId="1175" priority="967" operator="equal">
      <formula>1</formula>
    </cfRule>
    <cfRule type="cellIs" dxfId="1174" priority="961" operator="equal">
      <formula>1</formula>
    </cfRule>
  </conditionalFormatting>
  <conditionalFormatting sqref="F6">
    <cfRule type="cellIs" dxfId="1173" priority="2150" stopIfTrue="1" operator="equal">
      <formula>0.8</formula>
    </cfRule>
    <cfRule type="cellIs" dxfId="1172" priority="2151" stopIfTrue="1" operator="greaterThan">
      <formula>0.8</formula>
    </cfRule>
  </conditionalFormatting>
  <conditionalFormatting sqref="F7">
    <cfRule type="cellIs" dxfId="1171" priority="2152" stopIfTrue="1" operator="greaterThan">
      <formula>0.5</formula>
    </cfRule>
    <cfRule type="cellIs" dxfId="1170" priority="2153" stopIfTrue="1" operator="equal">
      <formula>0.5</formula>
    </cfRule>
  </conditionalFormatting>
  <conditionalFormatting sqref="F8">
    <cfRule type="cellIs" dxfId="1169" priority="2154" stopIfTrue="1" operator="lessThan">
      <formula>0.5</formula>
    </cfRule>
  </conditionalFormatting>
  <conditionalFormatting sqref="H134">
    <cfRule type="cellIs" dxfId="1168" priority="540" operator="lessThan">
      <formula>0.5</formula>
    </cfRule>
    <cfRule type="cellIs" dxfId="1167" priority="536" operator="equal">
      <formula>0.8</formula>
    </cfRule>
    <cfRule type="cellIs" dxfId="1166" priority="537" operator="greaterThan">
      <formula>0.8</formula>
    </cfRule>
    <cfRule type="cellIs" dxfId="1165" priority="538" operator="greaterThan">
      <formula>0.5</formula>
    </cfRule>
    <cfRule type="cellIs" dxfId="1164" priority="539" operator="equal">
      <formula>0.5</formula>
    </cfRule>
  </conditionalFormatting>
  <conditionalFormatting sqref="H12:I12">
    <cfRule type="cellIs" dxfId="1163" priority="286" operator="lessThan">
      <formula>0.5</formula>
    </cfRule>
    <cfRule type="cellIs" dxfId="1162" priority="285" operator="equal">
      <formula>0.5</formula>
    </cfRule>
    <cfRule type="cellIs" dxfId="1161" priority="284" operator="greaterThan">
      <formula>0.5</formula>
    </cfRule>
    <cfRule type="cellIs" dxfId="1160" priority="283" operator="greaterThan">
      <formula>0.8</formula>
    </cfRule>
    <cfRule type="cellIs" dxfId="1159" priority="282" operator="equal">
      <formula>0.8</formula>
    </cfRule>
    <cfRule type="containsText" dxfId="1158" priority="281" operator="containsText" text="N/A">
      <formula>NOT(ISERROR(SEARCH("N/A",H12)))</formula>
    </cfRule>
  </conditionalFormatting>
  <conditionalFormatting sqref="H18:I18">
    <cfRule type="cellIs" dxfId="1157" priority="273" operator="equal">
      <formula>0.5</formula>
    </cfRule>
    <cfRule type="containsText" dxfId="1156" priority="269" operator="containsText" text="N/A">
      <formula>NOT(ISERROR(SEARCH("N/A",H18)))</formula>
    </cfRule>
    <cfRule type="cellIs" dxfId="1155" priority="270" operator="equal">
      <formula>0.8</formula>
    </cfRule>
    <cfRule type="cellIs" dxfId="1154" priority="271" operator="greaterThan">
      <formula>0.8</formula>
    </cfRule>
    <cfRule type="cellIs" dxfId="1153" priority="274" operator="lessThan">
      <formula>0.5</formula>
    </cfRule>
    <cfRule type="cellIs" dxfId="1152" priority="272" operator="greaterThan">
      <formula>0.5</formula>
    </cfRule>
  </conditionalFormatting>
  <conditionalFormatting sqref="H23:I23">
    <cfRule type="cellIs" dxfId="1151" priority="259" operator="greaterThan">
      <formula>0.8</formula>
    </cfRule>
    <cfRule type="cellIs" dxfId="1150" priority="260" operator="greaterThan">
      <formula>0.5</formula>
    </cfRule>
    <cfRule type="cellIs" dxfId="1149" priority="262" operator="lessThan">
      <formula>0.5</formula>
    </cfRule>
    <cfRule type="cellIs" dxfId="1148" priority="258" operator="equal">
      <formula>0.8</formula>
    </cfRule>
    <cfRule type="containsText" dxfId="1147" priority="257" operator="containsText" text="N/A">
      <formula>NOT(ISERROR(SEARCH("N/A",H23)))</formula>
    </cfRule>
    <cfRule type="cellIs" dxfId="1146" priority="261" operator="equal">
      <formula>0.5</formula>
    </cfRule>
  </conditionalFormatting>
  <conditionalFormatting sqref="H28:I28">
    <cfRule type="cellIs" dxfId="1145" priority="250" operator="lessThan">
      <formula>0.5</formula>
    </cfRule>
    <cfRule type="cellIs" dxfId="1144" priority="249" operator="equal">
      <formula>0.5</formula>
    </cfRule>
    <cfRule type="cellIs" dxfId="1143" priority="248" operator="greaterThan">
      <formula>0.5</formula>
    </cfRule>
    <cfRule type="cellIs" dxfId="1142" priority="247" operator="greaterThan">
      <formula>0.8</formula>
    </cfRule>
    <cfRule type="cellIs" dxfId="1141" priority="246" operator="equal">
      <formula>0.8</formula>
    </cfRule>
    <cfRule type="containsText" dxfId="1140" priority="245" operator="containsText" text="N/A">
      <formula>NOT(ISERROR(SEARCH("N/A",H28)))</formula>
    </cfRule>
  </conditionalFormatting>
  <conditionalFormatting sqref="H34:I34">
    <cfRule type="cellIs" dxfId="1139" priority="238" operator="lessThan">
      <formula>0.5</formula>
    </cfRule>
    <cfRule type="cellIs" dxfId="1138" priority="236" operator="greaterThan">
      <formula>0.5</formula>
    </cfRule>
    <cfRule type="cellIs" dxfId="1137" priority="235" operator="greaterThan">
      <formula>0.8</formula>
    </cfRule>
    <cfRule type="cellIs" dxfId="1136" priority="234" operator="equal">
      <formula>0.8</formula>
    </cfRule>
    <cfRule type="cellIs" dxfId="1135" priority="237" operator="equal">
      <formula>0.5</formula>
    </cfRule>
    <cfRule type="containsText" dxfId="1134" priority="233" operator="containsText" text="N/A">
      <formula>NOT(ISERROR(SEARCH("N/A",H34)))</formula>
    </cfRule>
  </conditionalFormatting>
  <conditionalFormatting sqref="H40:I40">
    <cfRule type="cellIs" dxfId="1133" priority="223" operator="greaterThan">
      <formula>0.8</formula>
    </cfRule>
    <cfRule type="cellIs" dxfId="1132" priority="226" operator="lessThan">
      <formula>0.5</formula>
    </cfRule>
    <cfRule type="cellIs" dxfId="1131" priority="225" operator="equal">
      <formula>0.5</formula>
    </cfRule>
    <cfRule type="cellIs" dxfId="1130" priority="222" operator="equal">
      <formula>0.8</formula>
    </cfRule>
    <cfRule type="containsText" dxfId="1129" priority="221" operator="containsText" text="N/A">
      <formula>NOT(ISERROR(SEARCH("N/A",H40)))</formula>
    </cfRule>
    <cfRule type="cellIs" dxfId="1128" priority="224" operator="greaterThan">
      <formula>0.5</formula>
    </cfRule>
  </conditionalFormatting>
  <conditionalFormatting sqref="H46:I46">
    <cfRule type="cellIs" dxfId="1127" priority="211" operator="greaterThan">
      <formula>0.8</formula>
    </cfRule>
    <cfRule type="cellIs" dxfId="1126" priority="210" operator="equal">
      <formula>0.8</formula>
    </cfRule>
    <cfRule type="containsText" dxfId="1125" priority="209" operator="containsText" text="N/A">
      <formula>NOT(ISERROR(SEARCH("N/A",H46)))</formula>
    </cfRule>
    <cfRule type="cellIs" dxfId="1124" priority="212" operator="greaterThan">
      <formula>0.5</formula>
    </cfRule>
    <cfRule type="cellIs" dxfId="1123" priority="214" operator="lessThan">
      <formula>0.5</formula>
    </cfRule>
    <cfRule type="cellIs" dxfId="1122" priority="213" operator="equal">
      <formula>0.5</formula>
    </cfRule>
  </conditionalFormatting>
  <conditionalFormatting sqref="H51:I51">
    <cfRule type="cellIs" dxfId="1121" priority="202" operator="lessThan">
      <formula>0.5</formula>
    </cfRule>
    <cfRule type="cellIs" dxfId="1120" priority="201" operator="equal">
      <formula>0.5</formula>
    </cfRule>
    <cfRule type="cellIs" dxfId="1119" priority="200" operator="greaterThan">
      <formula>0.5</formula>
    </cfRule>
    <cfRule type="cellIs" dxfId="1118" priority="199" operator="greaterThan">
      <formula>0.8</formula>
    </cfRule>
    <cfRule type="cellIs" dxfId="1117" priority="198" operator="equal">
      <formula>0.8</formula>
    </cfRule>
    <cfRule type="containsText" dxfId="1116" priority="197" operator="containsText" text="N/A">
      <formula>NOT(ISERROR(SEARCH("N/A",H51)))</formula>
    </cfRule>
  </conditionalFormatting>
  <conditionalFormatting sqref="H56:I56">
    <cfRule type="cellIs" dxfId="1115" priority="190" operator="lessThan">
      <formula>0.5</formula>
    </cfRule>
    <cfRule type="cellIs" dxfId="1114" priority="189" operator="equal">
      <formula>0.5</formula>
    </cfRule>
    <cfRule type="cellIs" dxfId="1113" priority="188" operator="greaterThan">
      <formula>0.5</formula>
    </cfRule>
    <cfRule type="cellIs" dxfId="1112" priority="187" operator="greaterThan">
      <formula>0.8</formula>
    </cfRule>
    <cfRule type="cellIs" dxfId="1111" priority="186" operator="equal">
      <formula>0.8</formula>
    </cfRule>
    <cfRule type="containsText" dxfId="1110" priority="185" operator="containsText" text="N/A">
      <formula>NOT(ISERROR(SEARCH("N/A",H56)))</formula>
    </cfRule>
  </conditionalFormatting>
  <conditionalFormatting sqref="H61:I61">
    <cfRule type="cellIs" dxfId="1109" priority="175" operator="greaterThan">
      <formula>0.8</formula>
    </cfRule>
    <cfRule type="cellIs" dxfId="1108" priority="177" operator="equal">
      <formula>0.5</formula>
    </cfRule>
    <cfRule type="cellIs" dxfId="1107" priority="176" operator="greaterThan">
      <formula>0.5</formula>
    </cfRule>
    <cfRule type="containsText" dxfId="1106" priority="173" operator="containsText" text="N/A">
      <formula>NOT(ISERROR(SEARCH("N/A",H61)))</formula>
    </cfRule>
    <cfRule type="cellIs" dxfId="1105" priority="174" operator="equal">
      <formula>0.8</formula>
    </cfRule>
    <cfRule type="cellIs" dxfId="1104" priority="178" operator="lessThan">
      <formula>0.5</formula>
    </cfRule>
  </conditionalFormatting>
  <conditionalFormatting sqref="H67:I67">
    <cfRule type="cellIs" dxfId="1103" priority="165" operator="equal">
      <formula>0.5</formula>
    </cfRule>
    <cfRule type="cellIs" dxfId="1102" priority="166" operator="lessThan">
      <formula>0.5</formula>
    </cfRule>
    <cfRule type="cellIs" dxfId="1101" priority="164" operator="greaterThan">
      <formula>0.5</formula>
    </cfRule>
    <cfRule type="cellIs" dxfId="1100" priority="163" operator="greaterThan">
      <formula>0.8</formula>
    </cfRule>
    <cfRule type="cellIs" dxfId="1099" priority="162" operator="equal">
      <formula>0.8</formula>
    </cfRule>
    <cfRule type="containsText" dxfId="1098" priority="161" operator="containsText" text="N/A">
      <formula>NOT(ISERROR(SEARCH("N/A",H67)))</formula>
    </cfRule>
  </conditionalFormatting>
  <conditionalFormatting sqref="H73:I73">
    <cfRule type="cellIs" dxfId="1097" priority="154" operator="lessThan">
      <formula>0.5</formula>
    </cfRule>
    <cfRule type="cellIs" dxfId="1096" priority="153" operator="equal">
      <formula>0.5</formula>
    </cfRule>
    <cfRule type="cellIs" dxfId="1095" priority="152" operator="greaterThan">
      <formula>0.5</formula>
    </cfRule>
    <cfRule type="cellIs" dxfId="1094" priority="151" operator="greaterThan">
      <formula>0.8</formula>
    </cfRule>
    <cfRule type="cellIs" dxfId="1093" priority="150" operator="equal">
      <formula>0.8</formula>
    </cfRule>
    <cfRule type="containsText" dxfId="1092" priority="149" operator="containsText" text="N/A">
      <formula>NOT(ISERROR(SEARCH("N/A",H73)))</formula>
    </cfRule>
  </conditionalFormatting>
  <conditionalFormatting sqref="H78:I78">
    <cfRule type="cellIs" dxfId="1091" priority="139" operator="greaterThan">
      <formula>0.8</formula>
    </cfRule>
    <cfRule type="cellIs" dxfId="1090" priority="138" operator="equal">
      <formula>0.8</formula>
    </cfRule>
    <cfRule type="cellIs" dxfId="1089" priority="140" operator="greaterThan">
      <formula>0.5</formula>
    </cfRule>
    <cfRule type="cellIs" dxfId="1088" priority="142" operator="lessThan">
      <formula>0.5</formula>
    </cfRule>
    <cfRule type="containsText" dxfId="1087" priority="137" operator="containsText" text="N/A">
      <formula>NOT(ISERROR(SEARCH("N/A",H78)))</formula>
    </cfRule>
    <cfRule type="cellIs" dxfId="1086" priority="141" operator="equal">
      <formula>0.5</formula>
    </cfRule>
  </conditionalFormatting>
  <conditionalFormatting sqref="H84:I84">
    <cfRule type="cellIs" dxfId="1085" priority="129" operator="equal">
      <formula>0.5</formula>
    </cfRule>
    <cfRule type="containsText" dxfId="1084" priority="125" operator="containsText" text="N/A">
      <formula>NOT(ISERROR(SEARCH("N/A",H84)))</formula>
    </cfRule>
    <cfRule type="cellIs" dxfId="1083" priority="130" operator="lessThan">
      <formula>0.5</formula>
    </cfRule>
    <cfRule type="cellIs" dxfId="1082" priority="127" operator="greaterThan">
      <formula>0.8</formula>
    </cfRule>
    <cfRule type="cellIs" dxfId="1081" priority="128" operator="greaterThan">
      <formula>0.5</formula>
    </cfRule>
    <cfRule type="cellIs" dxfId="1080" priority="126" operator="equal">
      <formula>0.8</formula>
    </cfRule>
  </conditionalFormatting>
  <conditionalFormatting sqref="H91:I91">
    <cfRule type="cellIs" dxfId="1079" priority="114" operator="equal">
      <formula>0.8</formula>
    </cfRule>
    <cfRule type="containsText" dxfId="1078" priority="113" operator="containsText" text="N/A">
      <formula>NOT(ISERROR(SEARCH("N/A",H91)))</formula>
    </cfRule>
    <cfRule type="cellIs" dxfId="1077" priority="115" operator="greaterThan">
      <formula>0.8</formula>
    </cfRule>
    <cfRule type="cellIs" dxfId="1076" priority="116" operator="greaterThan">
      <formula>0.5</formula>
    </cfRule>
    <cfRule type="cellIs" dxfId="1075" priority="117" operator="equal">
      <formula>0.5</formula>
    </cfRule>
    <cfRule type="cellIs" dxfId="1074" priority="118" operator="lessThan">
      <formula>0.5</formula>
    </cfRule>
  </conditionalFormatting>
  <conditionalFormatting sqref="H97:I97">
    <cfRule type="cellIs" dxfId="1073" priority="103" operator="greaterThan">
      <formula>0.8</formula>
    </cfRule>
    <cfRule type="cellIs" dxfId="1072" priority="105" operator="equal">
      <formula>0.5</formula>
    </cfRule>
    <cfRule type="cellIs" dxfId="1071" priority="104" operator="greaterThan">
      <formula>0.5</formula>
    </cfRule>
    <cfRule type="cellIs" dxfId="1070" priority="102" operator="equal">
      <formula>0.8</formula>
    </cfRule>
    <cfRule type="containsText" dxfId="1069" priority="101" operator="containsText" text="N/A">
      <formula>NOT(ISERROR(SEARCH("N/A",H97)))</formula>
    </cfRule>
    <cfRule type="cellIs" dxfId="1068" priority="106" operator="lessThan">
      <formula>0.5</formula>
    </cfRule>
  </conditionalFormatting>
  <conditionalFormatting sqref="H103:I103">
    <cfRule type="containsText" dxfId="1067" priority="89" operator="containsText" text="N/A">
      <formula>NOT(ISERROR(SEARCH("N/A",H103)))</formula>
    </cfRule>
    <cfRule type="cellIs" dxfId="1066" priority="94" operator="lessThan">
      <formula>0.5</formula>
    </cfRule>
    <cfRule type="cellIs" dxfId="1065" priority="93" operator="equal">
      <formula>0.5</formula>
    </cfRule>
    <cfRule type="cellIs" dxfId="1064" priority="92" operator="greaterThan">
      <formula>0.5</formula>
    </cfRule>
    <cfRule type="cellIs" dxfId="1063" priority="91" operator="greaterThan">
      <formula>0.8</formula>
    </cfRule>
    <cfRule type="cellIs" dxfId="1062" priority="90" operator="equal">
      <formula>0.8</formula>
    </cfRule>
  </conditionalFormatting>
  <conditionalFormatting sqref="H109:I109">
    <cfRule type="cellIs" dxfId="1061" priority="80" operator="greaterThan">
      <formula>0.5</formula>
    </cfRule>
    <cfRule type="cellIs" dxfId="1060" priority="79" operator="greaterThan">
      <formula>0.8</formula>
    </cfRule>
    <cfRule type="containsText" dxfId="1059" priority="77" operator="containsText" text="N/A">
      <formula>NOT(ISERROR(SEARCH("N/A",H109)))</formula>
    </cfRule>
    <cfRule type="cellIs" dxfId="1058" priority="78" operator="equal">
      <formula>0.8</formula>
    </cfRule>
    <cfRule type="cellIs" dxfId="1057" priority="82" operator="lessThan">
      <formula>0.5</formula>
    </cfRule>
    <cfRule type="cellIs" dxfId="1056" priority="81" operator="equal">
      <formula>0.5</formula>
    </cfRule>
  </conditionalFormatting>
  <conditionalFormatting sqref="H116:I116">
    <cfRule type="cellIs" dxfId="1055" priority="68" operator="greaterThan">
      <formula>0.5</formula>
    </cfRule>
    <cfRule type="containsText" dxfId="1054" priority="65" operator="containsText" text="N/A">
      <formula>NOT(ISERROR(SEARCH("N/A",H116)))</formula>
    </cfRule>
    <cfRule type="cellIs" dxfId="1053" priority="66" operator="equal">
      <formula>0.8</formula>
    </cfRule>
    <cfRule type="cellIs" dxfId="1052" priority="67" operator="greaterThan">
      <formula>0.8</formula>
    </cfRule>
    <cfRule type="cellIs" dxfId="1051" priority="70" operator="lessThan">
      <formula>0.5</formula>
    </cfRule>
    <cfRule type="cellIs" dxfId="1050" priority="69" operator="equal">
      <formula>0.5</formula>
    </cfRule>
  </conditionalFormatting>
  <conditionalFormatting sqref="H121:I121">
    <cfRule type="containsText" dxfId="1049" priority="53" operator="containsText" text="N/A">
      <formula>NOT(ISERROR(SEARCH("N/A",H121)))</formula>
    </cfRule>
    <cfRule type="cellIs" dxfId="1048" priority="55" operator="greaterThan">
      <formula>0.8</formula>
    </cfRule>
    <cfRule type="cellIs" dxfId="1047" priority="56" operator="greaterThan">
      <formula>0.5</formula>
    </cfRule>
    <cfRule type="cellIs" dxfId="1046" priority="57" operator="equal">
      <formula>0.5</formula>
    </cfRule>
    <cfRule type="cellIs" dxfId="1045" priority="58" operator="lessThan">
      <formula>0.5</formula>
    </cfRule>
    <cfRule type="cellIs" dxfId="1044" priority="54" operator="equal">
      <formula>0.8</formula>
    </cfRule>
  </conditionalFormatting>
  <conditionalFormatting sqref="H128:I128">
    <cfRule type="containsText" dxfId="1043" priority="41" operator="containsText" text="N/A">
      <formula>NOT(ISERROR(SEARCH("N/A",H128)))</formula>
    </cfRule>
    <cfRule type="cellIs" dxfId="1042" priority="42" operator="equal">
      <formula>0.8</formula>
    </cfRule>
    <cfRule type="cellIs" dxfId="1041" priority="43" operator="greaterThan">
      <formula>0.8</formula>
    </cfRule>
    <cfRule type="cellIs" dxfId="1040" priority="44" operator="greaterThan">
      <formula>0.5</formula>
    </cfRule>
    <cfRule type="cellIs" dxfId="1039" priority="45" operator="equal">
      <formula>0.5</formula>
    </cfRule>
    <cfRule type="cellIs" dxfId="1038" priority="46" operator="lessThan">
      <formula>0.5</formula>
    </cfRule>
  </conditionalFormatting>
  <conditionalFormatting sqref="M87:O87">
    <cfRule type="containsText" dxfId="1037" priority="522" operator="containsText" text="غير مكتمل">
      <formula>NOT(ISERROR(SEARCH("غير مكتمل",M87)))</formula>
    </cfRule>
    <cfRule type="containsText" dxfId="1036" priority="523" operator="containsText" text="مكتمل">
      <formula>NOT(ISERROR(SEARCH("مكتمل",M87)))</formula>
    </cfRule>
  </conditionalFormatting>
  <conditionalFormatting sqref="M106:O106">
    <cfRule type="containsText" dxfId="1035" priority="518" operator="containsText" text="غير مكتمل">
      <formula>NOT(ISERROR(SEARCH("غير مكتمل",M106)))</formula>
    </cfRule>
    <cfRule type="containsText" dxfId="1034" priority="519" operator="containsText" text="مكتمل">
      <formula>NOT(ISERROR(SEARCH("مكتمل",M106)))</formula>
    </cfRule>
  </conditionalFormatting>
  <conditionalFormatting sqref="M110:O110">
    <cfRule type="containsText" dxfId="1033" priority="516" operator="containsText" text="غير مكتمل">
      <formula>NOT(ISERROR(SEARCH("غير مكتمل",M110)))</formula>
    </cfRule>
    <cfRule type="containsText" dxfId="1032" priority="517" operator="containsText" text="مكتمل">
      <formula>NOT(ISERROR(SEARCH("مكتمل",M110)))</formula>
    </cfRule>
  </conditionalFormatting>
  <conditionalFormatting sqref="P13:P17">
    <cfRule type="containsText" dxfId="1031" priority="345" operator="containsText" text="مكتمل">
      <formula>NOT(ISERROR(SEARCH("مكتمل",P13)))</formula>
    </cfRule>
    <cfRule type="containsText" dxfId="1030" priority="344" operator="containsText" text="غير مكتمل">
      <formula>NOT(ISERROR(SEARCH("غير مكتمل",P13)))</formula>
    </cfRule>
  </conditionalFormatting>
  <conditionalFormatting sqref="P19:P22">
    <cfRule type="containsText" dxfId="1029" priority="40" operator="containsText" text="مكتمل">
      <formula>NOT(ISERROR(SEARCH("مكتمل",P19)))</formula>
    </cfRule>
    <cfRule type="containsText" dxfId="1028" priority="39" operator="containsText" text="غير مكتمل">
      <formula>NOT(ISERROR(SEARCH("غير مكتمل",P19)))</formula>
    </cfRule>
  </conditionalFormatting>
  <conditionalFormatting sqref="P24:P27">
    <cfRule type="containsText" dxfId="1027" priority="37" operator="containsText" text="غير مكتمل">
      <formula>NOT(ISERROR(SEARCH("غير مكتمل",P24)))</formula>
    </cfRule>
    <cfRule type="containsText" dxfId="1026" priority="38" operator="containsText" text="مكتمل">
      <formula>NOT(ISERROR(SEARCH("مكتمل",P24)))</formula>
    </cfRule>
  </conditionalFormatting>
  <conditionalFormatting sqref="P29:P33">
    <cfRule type="containsText" dxfId="1025" priority="35" operator="containsText" text="غير مكتمل">
      <formula>NOT(ISERROR(SEARCH("غير مكتمل",P29)))</formula>
    </cfRule>
    <cfRule type="containsText" dxfId="1024" priority="36" operator="containsText" text="مكتمل">
      <formula>NOT(ISERROR(SEARCH("مكتمل",P29)))</formula>
    </cfRule>
  </conditionalFormatting>
  <conditionalFormatting sqref="P35:P39">
    <cfRule type="containsText" dxfId="1023" priority="34" operator="containsText" text="مكتمل">
      <formula>NOT(ISERROR(SEARCH("مكتمل",P35)))</formula>
    </cfRule>
    <cfRule type="containsText" dxfId="1022" priority="33" operator="containsText" text="غير مكتمل">
      <formula>NOT(ISERROR(SEARCH("غير مكتمل",P35)))</formula>
    </cfRule>
  </conditionalFormatting>
  <conditionalFormatting sqref="P41:P45">
    <cfRule type="containsText" dxfId="1021" priority="31" operator="containsText" text="غير مكتمل">
      <formula>NOT(ISERROR(SEARCH("غير مكتمل",P41)))</formula>
    </cfRule>
    <cfRule type="containsText" dxfId="1020" priority="32" operator="containsText" text="مكتمل">
      <formula>NOT(ISERROR(SEARCH("مكتمل",P41)))</formula>
    </cfRule>
  </conditionalFormatting>
  <conditionalFormatting sqref="P47:P50">
    <cfRule type="containsText" dxfId="1019" priority="29" operator="containsText" text="غير مكتمل">
      <formula>NOT(ISERROR(SEARCH("غير مكتمل",P47)))</formula>
    </cfRule>
    <cfRule type="containsText" dxfId="1018" priority="30" operator="containsText" text="مكتمل">
      <formula>NOT(ISERROR(SEARCH("مكتمل",P47)))</formula>
    </cfRule>
  </conditionalFormatting>
  <conditionalFormatting sqref="P52:P55">
    <cfRule type="containsText" dxfId="1017" priority="27" operator="containsText" text="غير مكتمل">
      <formula>NOT(ISERROR(SEARCH("غير مكتمل",P52)))</formula>
    </cfRule>
    <cfRule type="containsText" dxfId="1016" priority="28" operator="containsText" text="مكتمل">
      <formula>NOT(ISERROR(SEARCH("مكتمل",P52)))</formula>
    </cfRule>
  </conditionalFormatting>
  <conditionalFormatting sqref="P57:P60">
    <cfRule type="containsText" dxfId="1015" priority="25" operator="containsText" text="غير مكتمل">
      <formula>NOT(ISERROR(SEARCH("غير مكتمل",P57)))</formula>
    </cfRule>
    <cfRule type="containsText" dxfId="1014" priority="26" operator="containsText" text="مكتمل">
      <formula>NOT(ISERROR(SEARCH("مكتمل",P57)))</formula>
    </cfRule>
  </conditionalFormatting>
  <conditionalFormatting sqref="P62:P66">
    <cfRule type="containsText" dxfId="1013" priority="23" operator="containsText" text="غير مكتمل">
      <formula>NOT(ISERROR(SEARCH("غير مكتمل",P62)))</formula>
    </cfRule>
    <cfRule type="containsText" dxfId="1012" priority="24" operator="containsText" text="مكتمل">
      <formula>NOT(ISERROR(SEARCH("مكتمل",P62)))</formula>
    </cfRule>
  </conditionalFormatting>
  <conditionalFormatting sqref="P68:P72">
    <cfRule type="containsText" dxfId="1011" priority="21" operator="containsText" text="غير مكتمل">
      <formula>NOT(ISERROR(SEARCH("غير مكتمل",P68)))</formula>
    </cfRule>
    <cfRule type="containsText" dxfId="1010" priority="22" operator="containsText" text="مكتمل">
      <formula>NOT(ISERROR(SEARCH("مكتمل",P68)))</formula>
    </cfRule>
  </conditionalFormatting>
  <conditionalFormatting sqref="P74:P77">
    <cfRule type="containsText" dxfId="1009" priority="20" operator="containsText" text="مكتمل">
      <formula>NOT(ISERROR(SEARCH("مكتمل",P74)))</formula>
    </cfRule>
    <cfRule type="containsText" dxfId="1008" priority="19" operator="containsText" text="غير مكتمل">
      <formula>NOT(ISERROR(SEARCH("غير مكتمل",P74)))</formula>
    </cfRule>
  </conditionalFormatting>
  <conditionalFormatting sqref="P79:P83">
    <cfRule type="containsText" dxfId="1007" priority="17" operator="containsText" text="غير مكتمل">
      <formula>NOT(ISERROR(SEARCH("غير مكتمل",P79)))</formula>
    </cfRule>
    <cfRule type="containsText" dxfId="1006" priority="18" operator="containsText" text="مكتمل">
      <formula>NOT(ISERROR(SEARCH("مكتمل",P79)))</formula>
    </cfRule>
  </conditionalFormatting>
  <conditionalFormatting sqref="P85:P90">
    <cfRule type="containsText" dxfId="1005" priority="15" operator="containsText" text="غير مكتمل">
      <formula>NOT(ISERROR(SEARCH("غير مكتمل",P85)))</formula>
    </cfRule>
    <cfRule type="containsText" dxfId="1004" priority="16" operator="containsText" text="مكتمل">
      <formula>NOT(ISERROR(SEARCH("مكتمل",P85)))</formula>
    </cfRule>
  </conditionalFormatting>
  <conditionalFormatting sqref="P92:P96">
    <cfRule type="containsText" dxfId="1003" priority="13" operator="containsText" text="غير مكتمل">
      <formula>NOT(ISERROR(SEARCH("غير مكتمل",P92)))</formula>
    </cfRule>
    <cfRule type="containsText" dxfId="1002" priority="14" operator="containsText" text="مكتمل">
      <formula>NOT(ISERROR(SEARCH("مكتمل",P92)))</formula>
    </cfRule>
  </conditionalFormatting>
  <conditionalFormatting sqref="P98:P102">
    <cfRule type="containsText" dxfId="1001" priority="11" operator="containsText" text="غير مكتمل">
      <formula>NOT(ISERROR(SEARCH("غير مكتمل",P98)))</formula>
    </cfRule>
    <cfRule type="containsText" dxfId="1000" priority="12" operator="containsText" text="مكتمل">
      <formula>NOT(ISERROR(SEARCH("مكتمل",P98)))</formula>
    </cfRule>
  </conditionalFormatting>
  <conditionalFormatting sqref="P104:P108">
    <cfRule type="containsText" dxfId="999" priority="10" operator="containsText" text="مكتمل">
      <formula>NOT(ISERROR(SEARCH("مكتمل",P104)))</formula>
    </cfRule>
    <cfRule type="containsText" dxfId="998" priority="9" operator="containsText" text="غير مكتمل">
      <formula>NOT(ISERROR(SEARCH("غير مكتمل",P104)))</formula>
    </cfRule>
  </conditionalFormatting>
  <conditionalFormatting sqref="P110:P115">
    <cfRule type="containsText" dxfId="997" priority="7" operator="containsText" text="غير مكتمل">
      <formula>NOT(ISERROR(SEARCH("غير مكتمل",P110)))</formula>
    </cfRule>
    <cfRule type="containsText" dxfId="996" priority="8" operator="containsText" text="مكتمل">
      <formula>NOT(ISERROR(SEARCH("مكتمل",P110)))</formula>
    </cfRule>
  </conditionalFormatting>
  <conditionalFormatting sqref="P117:P120">
    <cfRule type="containsText" dxfId="995" priority="6" operator="containsText" text="مكتمل">
      <formula>NOT(ISERROR(SEARCH("مكتمل",P117)))</formula>
    </cfRule>
    <cfRule type="containsText" dxfId="994" priority="5" operator="containsText" text="غير مكتمل">
      <formula>NOT(ISERROR(SEARCH("غير مكتمل",P117)))</formula>
    </cfRule>
  </conditionalFormatting>
  <conditionalFormatting sqref="P122:P127">
    <cfRule type="containsText" dxfId="993" priority="3" operator="containsText" text="غير مكتمل">
      <formula>NOT(ISERROR(SEARCH("غير مكتمل",P122)))</formula>
    </cfRule>
    <cfRule type="containsText" dxfId="992" priority="4" operator="containsText" text="مكتمل">
      <formula>NOT(ISERROR(SEARCH("مكتمل",P122)))</formula>
    </cfRule>
  </conditionalFormatting>
  <conditionalFormatting sqref="P129:P132">
    <cfRule type="containsText" dxfId="991" priority="2" operator="containsText" text="مكتمل">
      <formula>NOT(ISERROR(SEARCH("مكتمل",P129)))</formula>
    </cfRule>
    <cfRule type="containsText" dxfId="990" priority="1" operator="containsText" text="غير مكتمل">
      <formula>NOT(ISERROR(SEARCH("غير مكتمل",P129)))</formula>
    </cfRule>
  </conditionalFormatting>
  <dataValidations count="6">
    <dataValidation type="list" allowBlank="1" showInputMessage="1" showErrorMessage="1" sqref="D3:D11 D13:D17 D19:D22 D29:D33 D35:D39 D41:D45 D47:D50 D52:D55 D24:D27 D57:D60 D122:D127 D68:D72 D79:D83 D85:D90 D92:D96 D98:D102 D104:D108 D74:D77 D62:D66 D117:D120 D129:D132 D110:D115" xr:uid="{00000000-0002-0000-0200-000000000000}">
      <formula1>$L$6:$L$9</formula1>
    </dataValidation>
    <dataValidation type="list" allowBlank="1" showInputMessage="1" showErrorMessage="1" sqref="D2" xr:uid="{00000000-0002-0000-0200-000001000000}">
      <formula1>$K$6:$K$9</formula1>
    </dataValidation>
    <dataValidation type="whole" allowBlank="1" showErrorMessage="1" errorTitle="evaluation score error" error="scoring is only 0 or 1 or 2" promptTitle="standard evaluation score" prompt="enter 0 or 1 or 2" sqref="E18:G18 F34:G34 F40:G40 F61:G61 F73:G73 F84:G84 F91:G91 F97:G97 F116:G116 F109:G109 F103:G103 F121:G121 F128:G128" xr:uid="{00000000-0002-0000-0200-000002000000}">
      <formula1>0</formula1>
      <formula2>2</formula2>
    </dataValidation>
    <dataValidation type="list" allowBlank="1" showInputMessage="1" showErrorMessage="1" sqref="P104:P108 P13:P17 P19:P22 P24:P27 P29:P33 P35:P39 P41:P45 P47:P50 P52:P55 P57:P60 P62:P66 P68:P72 P74:P77 P79:P83 P85:P90 P92:P96 J103 P98:P102 P122:P127 P110:P115 J121 P117:P120 P129:P132" xr:uid="{00000000-0002-0000-0200-000003000000}">
      <formula1>"مكتمل,غير مكتمل"</formula1>
    </dataValidation>
    <dataValidation type="custom" allowBlank="1" showErrorMessage="1" errorTitle="evaluation score error" error="scoring is only 0 or 1 or 2" promptTitle="standard evaluation score" prompt="enter 0 or 1 or 2" sqref="C110" xr:uid="{00000000-0002-0000-0200-000004000000}">
      <formula1>E110*$L$13+F110*$M$13+G110*$N$13</formula1>
    </dataValidation>
    <dataValidation type="list" allowBlank="1" showInputMessage="1" showErrorMessage="1" sqref="E91 E116 E97 E84 E28 E34 E40 E103 E46 E51 E121 E56 E61 E109 E67 E73 E128 E78 E133:E1048576" xr:uid="{00000000-0002-0000-0200-000005000000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Q171"/>
  <sheetViews>
    <sheetView zoomScale="40" zoomScaleNormal="40" workbookViewId="0">
      <selection activeCell="E13" sqref="E13:G13"/>
    </sheetView>
  </sheetViews>
  <sheetFormatPr defaultColWidth="9" defaultRowHeight="21"/>
  <cols>
    <col min="1" max="1" width="15.140625" style="227" customWidth="1"/>
    <col min="2" max="2" width="16.7109375" style="157" customWidth="1"/>
    <col min="3" max="3" width="229.85546875" style="157" customWidth="1"/>
    <col min="4" max="4" width="18.5703125" style="157" customWidth="1"/>
    <col min="5" max="5" width="12.28515625" style="157" customWidth="1"/>
    <col min="6" max="6" width="15.140625" style="157" customWidth="1"/>
    <col min="7" max="7" width="19.140625" style="157" customWidth="1"/>
    <col min="8" max="8" width="28" style="157" customWidth="1"/>
    <col min="9" max="9" width="35.85546875" style="157" customWidth="1"/>
    <col min="10" max="10" width="26.7109375" customWidth="1"/>
    <col min="11" max="11" width="26.85546875" customWidth="1"/>
    <col min="12" max="12" width="32" customWidth="1"/>
    <col min="13" max="13" width="30.28515625" style="157" customWidth="1"/>
    <col min="14" max="14" width="33" style="157" customWidth="1"/>
    <col min="15" max="15" width="28.7109375" style="157" customWidth="1"/>
    <col min="16" max="16" width="25" style="157" customWidth="1"/>
    <col min="17" max="17" width="9.140625" style="157" customWidth="1"/>
    <col min="18" max="18" width="12.5703125" style="157" customWidth="1"/>
    <col min="19" max="19" width="12.28515625" style="157" customWidth="1"/>
    <col min="20" max="20" width="9.140625" style="157" customWidth="1"/>
    <col min="21" max="16384" width="9" style="157"/>
  </cols>
  <sheetData>
    <row r="1" spans="1:17" ht="29.25" customHeight="1">
      <c r="A1" s="222"/>
      <c r="B1" s="163"/>
      <c r="C1" s="163"/>
      <c r="D1" s="163"/>
      <c r="E1" s="163"/>
      <c r="F1" s="163"/>
      <c r="G1" s="163"/>
      <c r="H1" s="163"/>
      <c r="I1" s="163"/>
      <c r="J1" s="82"/>
      <c r="K1" s="82"/>
      <c r="L1" s="82"/>
      <c r="M1" s="163"/>
      <c r="N1" s="163"/>
      <c r="O1" s="163"/>
      <c r="P1" s="163"/>
      <c r="Q1" s="164"/>
    </row>
    <row r="2" spans="1:17" ht="45.75" customHeight="1">
      <c r="A2" s="383" t="s">
        <v>217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5"/>
      <c r="Q2" s="164"/>
    </row>
    <row r="3" spans="1:17" ht="39.75" customHeight="1">
      <c r="A3" s="223"/>
      <c r="B3" s="88"/>
      <c r="C3" s="358" t="s">
        <v>443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89"/>
      <c r="Q3" s="164"/>
    </row>
    <row r="4" spans="1:17" ht="46.5" customHeight="1">
      <c r="A4" s="223"/>
      <c r="B4" s="91"/>
      <c r="C4" s="92"/>
      <c r="D4" s="355" t="s">
        <v>10</v>
      </c>
      <c r="E4" s="356"/>
      <c r="F4" s="356"/>
      <c r="G4" s="356"/>
      <c r="H4" s="356"/>
      <c r="I4" s="356"/>
      <c r="J4" s="356"/>
      <c r="K4" s="356"/>
      <c r="L4" s="356"/>
      <c r="M4" s="356"/>
      <c r="N4" s="357"/>
      <c r="O4" s="93"/>
      <c r="P4" s="92"/>
      <c r="Q4" s="164"/>
    </row>
    <row r="5" spans="1:17" ht="54" customHeight="1">
      <c r="A5" s="223"/>
      <c r="B5" s="91"/>
      <c r="C5" s="93"/>
      <c r="D5" s="92"/>
      <c r="E5" s="99"/>
      <c r="F5" s="359" t="s">
        <v>47</v>
      </c>
      <c r="G5" s="360"/>
      <c r="H5" s="165" t="s">
        <v>11</v>
      </c>
      <c r="I5" s="166"/>
      <c r="J5" s="249"/>
      <c r="K5" s="250"/>
      <c r="L5" s="231" t="s">
        <v>12</v>
      </c>
      <c r="M5" s="98" t="s">
        <v>13</v>
      </c>
      <c r="N5" s="92"/>
      <c r="O5" s="92"/>
      <c r="P5" s="92"/>
      <c r="Q5" s="164"/>
    </row>
    <row r="6" spans="1:17" ht="36.75" customHeight="1">
      <c r="A6" s="223"/>
      <c r="B6" s="91"/>
      <c r="C6" s="92"/>
      <c r="D6" s="92"/>
      <c r="E6" s="99"/>
      <c r="F6" s="361" t="s">
        <v>48</v>
      </c>
      <c r="G6" s="362"/>
      <c r="H6" s="167" t="s">
        <v>14</v>
      </c>
      <c r="I6" s="168"/>
      <c r="J6" s="251"/>
      <c r="K6" s="252"/>
      <c r="L6" s="232">
        <v>2</v>
      </c>
      <c r="M6" s="100" t="s">
        <v>15</v>
      </c>
      <c r="N6" s="92"/>
      <c r="O6" s="92"/>
      <c r="P6" s="92"/>
      <c r="Q6" s="164"/>
    </row>
    <row r="7" spans="1:17" ht="38.25" customHeight="1">
      <c r="A7" s="223"/>
      <c r="B7" s="91"/>
      <c r="C7" s="92"/>
      <c r="D7" s="92"/>
      <c r="E7" s="99"/>
      <c r="F7" s="366" t="s">
        <v>49</v>
      </c>
      <c r="G7" s="367"/>
      <c r="H7" s="167" t="s">
        <v>16</v>
      </c>
      <c r="I7" s="168"/>
      <c r="J7" s="251"/>
      <c r="K7" s="252"/>
      <c r="L7" s="233">
        <v>1</v>
      </c>
      <c r="M7" s="169" t="s">
        <v>218</v>
      </c>
      <c r="N7" s="92"/>
      <c r="O7" s="92"/>
      <c r="P7" s="92"/>
      <c r="Q7" s="164"/>
    </row>
    <row r="8" spans="1:17" ht="33" customHeight="1">
      <c r="A8" s="223"/>
      <c r="B8" s="91"/>
      <c r="C8" s="92"/>
      <c r="D8" s="92"/>
      <c r="E8" s="99"/>
      <c r="F8" s="368" t="s">
        <v>50</v>
      </c>
      <c r="G8" s="369"/>
      <c r="H8" s="167" t="s">
        <v>18</v>
      </c>
      <c r="I8" s="168"/>
      <c r="J8" s="251"/>
      <c r="K8" s="252"/>
      <c r="L8" s="234">
        <v>0</v>
      </c>
      <c r="M8" s="103" t="s">
        <v>19</v>
      </c>
      <c r="N8" s="92"/>
      <c r="O8" s="92"/>
      <c r="P8" s="92"/>
      <c r="Q8" s="164"/>
    </row>
    <row r="9" spans="1:17" ht="33" customHeight="1">
      <c r="A9" s="223"/>
      <c r="B9" s="91"/>
      <c r="C9" s="92"/>
      <c r="D9" s="92"/>
      <c r="E9" s="99"/>
      <c r="F9" s="370" t="s">
        <v>51</v>
      </c>
      <c r="G9" s="371"/>
      <c r="H9" s="167" t="s">
        <v>219</v>
      </c>
      <c r="I9" s="168"/>
      <c r="J9" s="251"/>
      <c r="K9" s="252"/>
      <c r="L9" s="235" t="s">
        <v>21</v>
      </c>
      <c r="M9" s="108" t="s">
        <v>21</v>
      </c>
      <c r="N9" s="92"/>
      <c r="O9" s="92"/>
      <c r="P9" s="92"/>
      <c r="Q9" s="164"/>
    </row>
    <row r="10" spans="1:17" ht="35.25" customHeight="1">
      <c r="A10" s="386" t="s">
        <v>52</v>
      </c>
      <c r="B10" s="388" t="s">
        <v>53</v>
      </c>
      <c r="C10" s="388" t="s">
        <v>54</v>
      </c>
      <c r="D10" s="388" t="s">
        <v>12</v>
      </c>
      <c r="E10" s="170" t="s">
        <v>23</v>
      </c>
      <c r="F10" s="171"/>
      <c r="G10" s="172"/>
      <c r="H10" s="390" t="s">
        <v>24</v>
      </c>
      <c r="I10" s="390" t="s">
        <v>25</v>
      </c>
      <c r="J10" s="417" t="s">
        <v>26</v>
      </c>
      <c r="K10" s="418"/>
      <c r="L10" s="419"/>
      <c r="M10" s="405" t="s">
        <v>27</v>
      </c>
      <c r="N10" s="406"/>
      <c r="O10" s="406"/>
      <c r="P10" s="407"/>
      <c r="Q10" s="164"/>
    </row>
    <row r="11" spans="1:17" ht="48" customHeight="1">
      <c r="A11" s="387"/>
      <c r="B11" s="389"/>
      <c r="C11" s="389"/>
      <c r="D11" s="389"/>
      <c r="E11" s="173"/>
      <c r="F11" s="174"/>
      <c r="G11" s="175"/>
      <c r="H11" s="391"/>
      <c r="I11" s="391"/>
      <c r="J11" s="253" t="s">
        <v>28</v>
      </c>
      <c r="K11" s="254" t="s">
        <v>29</v>
      </c>
      <c r="L11" s="254" t="s">
        <v>30</v>
      </c>
      <c r="M11" s="176" t="s">
        <v>31</v>
      </c>
      <c r="N11" s="176" t="s">
        <v>32</v>
      </c>
      <c r="O11" s="176" t="s">
        <v>33</v>
      </c>
      <c r="P11" s="176" t="s">
        <v>34</v>
      </c>
      <c r="Q11" s="164"/>
    </row>
    <row r="12" spans="1:17" ht="72.75" customHeight="1">
      <c r="A12" s="224" t="s">
        <v>75</v>
      </c>
      <c r="B12" s="125" t="s">
        <v>76</v>
      </c>
      <c r="C12" s="126" t="s">
        <v>74</v>
      </c>
      <c r="D12" s="127"/>
      <c r="E12" s="127"/>
      <c r="F12" s="127"/>
      <c r="G12" s="128"/>
      <c r="H12" s="129" t="str">
        <f>IF(COUNT(D13:D16)=0,"N/A",SUM(D13:D16)/(COUNT(D13:D16)*2))</f>
        <v>N/A</v>
      </c>
      <c r="I12" s="177" t="str">
        <f>IF(H12="N/A","N/A", IF(H12&gt;=80%,"MET",IF(H12&gt;=50%,"PARTIAL MET","Not Met")))</f>
        <v>N/A</v>
      </c>
      <c r="J12" s="241"/>
      <c r="K12" s="241"/>
      <c r="L12" s="241"/>
      <c r="M12" s="130"/>
      <c r="N12" s="131"/>
      <c r="O12" s="131"/>
      <c r="P12" s="132"/>
      <c r="Q12" s="164"/>
    </row>
    <row r="13" spans="1:17" ht="87" customHeight="1">
      <c r="A13" s="225">
        <v>1</v>
      </c>
      <c r="B13" s="178"/>
      <c r="C13" s="146" t="s">
        <v>80</v>
      </c>
      <c r="D13" s="26" t="s">
        <v>21</v>
      </c>
      <c r="E13" s="352"/>
      <c r="F13" s="353"/>
      <c r="G13" s="354"/>
      <c r="H13" s="395"/>
      <c r="I13" s="395"/>
      <c r="J13" s="242" t="s">
        <v>803</v>
      </c>
      <c r="K13" s="243"/>
      <c r="L13" s="243"/>
      <c r="M13" s="13"/>
      <c r="N13" s="14"/>
      <c r="O13" s="14"/>
      <c r="P13" s="25" t="s">
        <v>298</v>
      </c>
      <c r="Q13" s="164"/>
    </row>
    <row r="14" spans="1:17" ht="66" customHeight="1">
      <c r="A14" s="226">
        <v>2</v>
      </c>
      <c r="B14" s="179"/>
      <c r="C14" s="146" t="s">
        <v>79</v>
      </c>
      <c r="D14" s="26" t="s">
        <v>21</v>
      </c>
      <c r="E14" s="352"/>
      <c r="F14" s="353"/>
      <c r="G14" s="354"/>
      <c r="H14" s="396"/>
      <c r="I14" s="396"/>
      <c r="J14" s="243"/>
      <c r="K14" s="242" t="s">
        <v>285</v>
      </c>
      <c r="L14" s="243"/>
      <c r="M14" s="13"/>
      <c r="N14" s="14"/>
      <c r="O14" s="14"/>
      <c r="P14" s="25" t="s">
        <v>298</v>
      </c>
      <c r="Q14" s="164"/>
    </row>
    <row r="15" spans="1:17" ht="69.75" customHeight="1">
      <c r="A15" s="226">
        <v>3</v>
      </c>
      <c r="B15" s="179"/>
      <c r="C15" s="146" t="s">
        <v>78</v>
      </c>
      <c r="D15" s="26" t="s">
        <v>21</v>
      </c>
      <c r="E15" s="352"/>
      <c r="F15" s="353"/>
      <c r="G15" s="354"/>
      <c r="H15" s="396"/>
      <c r="I15" s="396"/>
      <c r="J15" s="242" t="s">
        <v>286</v>
      </c>
      <c r="K15" s="255" t="s">
        <v>287</v>
      </c>
      <c r="L15" s="242" t="s">
        <v>288</v>
      </c>
      <c r="M15" s="13"/>
      <c r="N15" s="14"/>
      <c r="O15" s="14"/>
      <c r="P15" s="25" t="s">
        <v>298</v>
      </c>
      <c r="Q15" s="164"/>
    </row>
    <row r="16" spans="1:17" ht="66.75" customHeight="1">
      <c r="A16" s="226">
        <v>4</v>
      </c>
      <c r="B16" s="179"/>
      <c r="C16" s="146" t="s">
        <v>77</v>
      </c>
      <c r="D16" s="26" t="s">
        <v>21</v>
      </c>
      <c r="E16" s="352"/>
      <c r="F16" s="353"/>
      <c r="G16" s="354"/>
      <c r="H16" s="397"/>
      <c r="I16" s="397"/>
      <c r="J16" s="242" t="s">
        <v>289</v>
      </c>
      <c r="K16" s="243"/>
      <c r="L16" s="243"/>
      <c r="M16" s="13"/>
      <c r="N16" s="14"/>
      <c r="O16" s="14"/>
      <c r="P16" s="25" t="s">
        <v>298</v>
      </c>
      <c r="Q16" s="164"/>
    </row>
    <row r="17" spans="1:17" ht="72.75" customHeight="1">
      <c r="A17" s="224" t="s">
        <v>82</v>
      </c>
      <c r="B17" s="125" t="s">
        <v>83</v>
      </c>
      <c r="C17" s="126" t="s">
        <v>81</v>
      </c>
      <c r="D17" s="127"/>
      <c r="E17" s="127"/>
      <c r="F17" s="127"/>
      <c r="G17" s="128"/>
      <c r="H17" s="129" t="str">
        <f>IF(COUNT(D18:D21)=0,"N/A",SUM(D18:D21)/(COUNT(D18:D21)*2))</f>
        <v>N/A</v>
      </c>
      <c r="I17" s="177" t="str">
        <f>IF(H17="N/A","N/A", IF(H17&gt;=80%,"MET",IF(H17&gt;=50%,"PARTIAL MET","Not Met")))</f>
        <v>N/A</v>
      </c>
      <c r="J17" s="241"/>
      <c r="K17" s="241"/>
      <c r="L17" s="241"/>
      <c r="M17" s="130"/>
      <c r="N17" s="131"/>
      <c r="O17" s="131"/>
      <c r="P17" s="132"/>
      <c r="Q17" s="164"/>
    </row>
    <row r="18" spans="1:17" ht="87" customHeight="1">
      <c r="A18" s="225">
        <v>1</v>
      </c>
      <c r="B18" s="178"/>
      <c r="C18" s="146" t="s">
        <v>220</v>
      </c>
      <c r="D18" s="26" t="s">
        <v>21</v>
      </c>
      <c r="E18" s="352"/>
      <c r="F18" s="353"/>
      <c r="G18" s="354"/>
      <c r="H18" s="395"/>
      <c r="I18" s="395"/>
      <c r="J18" s="243"/>
      <c r="K18" s="243"/>
      <c r="L18" s="242" t="s">
        <v>290</v>
      </c>
      <c r="M18" s="13"/>
      <c r="N18" s="14"/>
      <c r="O18" s="14"/>
      <c r="P18" s="25" t="s">
        <v>298</v>
      </c>
      <c r="Q18" s="164"/>
    </row>
    <row r="19" spans="1:17" ht="69.75" customHeight="1">
      <c r="A19" s="225">
        <v>2</v>
      </c>
      <c r="B19" s="179"/>
      <c r="C19" s="146" t="s">
        <v>243</v>
      </c>
      <c r="D19" s="26" t="s">
        <v>21</v>
      </c>
      <c r="E19" s="352"/>
      <c r="F19" s="353"/>
      <c r="G19" s="354"/>
      <c r="H19" s="396"/>
      <c r="I19" s="396"/>
      <c r="J19" s="243"/>
      <c r="K19" s="243"/>
      <c r="L19" s="242" t="s">
        <v>290</v>
      </c>
      <c r="M19" s="13"/>
      <c r="N19" s="14"/>
      <c r="O19" s="14"/>
      <c r="P19" s="25" t="s">
        <v>298</v>
      </c>
      <c r="Q19" s="164"/>
    </row>
    <row r="20" spans="1:17" ht="69.75" customHeight="1">
      <c r="A20" s="225">
        <v>3</v>
      </c>
      <c r="B20" s="179"/>
      <c r="C20" s="146" t="s">
        <v>279</v>
      </c>
      <c r="D20" s="26" t="s">
        <v>21</v>
      </c>
      <c r="E20" s="352"/>
      <c r="F20" s="353"/>
      <c r="G20" s="354"/>
      <c r="H20" s="396"/>
      <c r="I20" s="396"/>
      <c r="J20" s="243"/>
      <c r="K20" s="243"/>
      <c r="L20" s="242" t="s">
        <v>291</v>
      </c>
      <c r="M20" s="13"/>
      <c r="N20" s="14"/>
      <c r="O20" s="14"/>
      <c r="P20" s="25" t="s">
        <v>298</v>
      </c>
      <c r="Q20" s="164"/>
    </row>
    <row r="21" spans="1:17" ht="78.75" customHeight="1">
      <c r="A21" s="225">
        <v>4</v>
      </c>
      <c r="B21" s="180"/>
      <c r="C21" s="146" t="s">
        <v>84</v>
      </c>
      <c r="D21" s="26" t="s">
        <v>21</v>
      </c>
      <c r="E21" s="352"/>
      <c r="F21" s="353"/>
      <c r="G21" s="354"/>
      <c r="H21" s="397"/>
      <c r="I21" s="397"/>
      <c r="J21" s="243"/>
      <c r="K21" s="242" t="s">
        <v>292</v>
      </c>
      <c r="L21" s="243"/>
      <c r="M21" s="13"/>
      <c r="N21" s="14"/>
      <c r="O21" s="14"/>
      <c r="P21" s="25" t="s">
        <v>298</v>
      </c>
      <c r="Q21" s="164"/>
    </row>
    <row r="22" spans="1:17" ht="72.75" customHeight="1">
      <c r="A22" s="224" t="s">
        <v>86</v>
      </c>
      <c r="B22" s="125" t="s">
        <v>87</v>
      </c>
      <c r="C22" s="126" t="s">
        <v>85</v>
      </c>
      <c r="D22" s="127"/>
      <c r="E22" s="127"/>
      <c r="F22" s="127"/>
      <c r="G22" s="128"/>
      <c r="H22" s="129" t="str">
        <f>IF(COUNT(D23:D28)=0,"N/A",SUM(D23:D28)/(COUNT(D23:D28)*2))</f>
        <v>N/A</v>
      </c>
      <c r="I22" s="177" t="str">
        <f>IF(H22="N/A","N/A", IF(H22&gt;=80%,"MET",IF(H22&gt;=50%,"PARTIAL MET","Not Met")))</f>
        <v>N/A</v>
      </c>
      <c r="J22" s="241"/>
      <c r="K22" s="241"/>
      <c r="L22" s="241"/>
      <c r="M22" s="130"/>
      <c r="N22" s="131"/>
      <c r="O22" s="131"/>
      <c r="P22" s="132"/>
      <c r="Q22" s="164"/>
    </row>
    <row r="23" spans="1:17" ht="87" customHeight="1">
      <c r="A23" s="225">
        <v>1</v>
      </c>
      <c r="B23" s="178"/>
      <c r="C23" s="146" t="s">
        <v>189</v>
      </c>
      <c r="D23" s="26" t="s">
        <v>21</v>
      </c>
      <c r="E23" s="352"/>
      <c r="F23" s="353"/>
      <c r="G23" s="354"/>
      <c r="H23" s="395"/>
      <c r="I23" s="395"/>
      <c r="J23" s="242" t="s">
        <v>803</v>
      </c>
      <c r="K23" s="243"/>
      <c r="L23" s="243"/>
      <c r="M23" s="13"/>
      <c r="N23" s="14"/>
      <c r="O23" s="14"/>
      <c r="P23" s="25" t="s">
        <v>298</v>
      </c>
      <c r="Q23" s="164"/>
    </row>
    <row r="24" spans="1:17" ht="66" customHeight="1">
      <c r="A24" s="226">
        <v>2</v>
      </c>
      <c r="B24" s="179"/>
      <c r="C24" s="146" t="s">
        <v>195</v>
      </c>
      <c r="D24" s="26" t="s">
        <v>21</v>
      </c>
      <c r="E24" s="352"/>
      <c r="F24" s="353"/>
      <c r="G24" s="354"/>
      <c r="H24" s="396"/>
      <c r="I24" s="396"/>
      <c r="J24" s="243"/>
      <c r="K24" s="255" t="s">
        <v>293</v>
      </c>
      <c r="L24" s="256"/>
      <c r="M24" s="13"/>
      <c r="N24" s="14"/>
      <c r="O24" s="14"/>
      <c r="P24" s="25" t="s">
        <v>298</v>
      </c>
      <c r="Q24" s="164"/>
    </row>
    <row r="25" spans="1:17" ht="69.75" customHeight="1">
      <c r="A25" s="226">
        <v>3</v>
      </c>
      <c r="B25" s="179"/>
      <c r="C25" s="146" t="s">
        <v>202</v>
      </c>
      <c r="D25" s="26" t="s">
        <v>21</v>
      </c>
      <c r="E25" s="352"/>
      <c r="F25" s="353"/>
      <c r="G25" s="354"/>
      <c r="H25" s="396"/>
      <c r="I25" s="396"/>
      <c r="J25" s="243"/>
      <c r="K25" s="242" t="s">
        <v>294</v>
      </c>
      <c r="L25" s="242" t="s">
        <v>809</v>
      </c>
      <c r="M25" s="13"/>
      <c r="N25" s="14"/>
      <c r="O25" s="14"/>
      <c r="P25" s="25" t="s">
        <v>298</v>
      </c>
      <c r="Q25" s="164"/>
    </row>
    <row r="26" spans="1:17" ht="66.75" customHeight="1">
      <c r="A26" s="226">
        <v>4</v>
      </c>
      <c r="B26" s="179"/>
      <c r="C26" s="146" t="s">
        <v>208</v>
      </c>
      <c r="D26" s="26" t="s">
        <v>21</v>
      </c>
      <c r="E26" s="352"/>
      <c r="F26" s="353"/>
      <c r="G26" s="354"/>
      <c r="H26" s="396"/>
      <c r="I26" s="396"/>
      <c r="J26" s="242" t="s">
        <v>810</v>
      </c>
      <c r="K26" s="255" t="s">
        <v>295</v>
      </c>
      <c r="L26" s="243"/>
      <c r="M26" s="13"/>
      <c r="N26" s="14"/>
      <c r="O26" s="14"/>
      <c r="P26" s="25" t="s">
        <v>298</v>
      </c>
      <c r="Q26" s="164"/>
    </row>
    <row r="27" spans="1:17" ht="70.5" customHeight="1">
      <c r="A27" s="226">
        <v>5</v>
      </c>
      <c r="B27" s="179"/>
      <c r="C27" s="146" t="s">
        <v>214</v>
      </c>
      <c r="D27" s="26" t="s">
        <v>21</v>
      </c>
      <c r="E27" s="352"/>
      <c r="F27" s="353"/>
      <c r="G27" s="354"/>
      <c r="H27" s="396"/>
      <c r="I27" s="396"/>
      <c r="J27" s="242" t="s">
        <v>811</v>
      </c>
      <c r="K27" s="243"/>
      <c r="L27" s="243"/>
      <c r="M27" s="15"/>
      <c r="N27" s="15"/>
      <c r="O27" s="15"/>
      <c r="P27" s="25" t="s">
        <v>298</v>
      </c>
      <c r="Q27" s="164"/>
    </row>
    <row r="28" spans="1:17" ht="72" customHeight="1">
      <c r="A28" s="226">
        <v>6</v>
      </c>
      <c r="B28" s="181"/>
      <c r="C28" s="146" t="s">
        <v>276</v>
      </c>
      <c r="D28" s="26" t="s">
        <v>21</v>
      </c>
      <c r="E28" s="352"/>
      <c r="F28" s="353"/>
      <c r="G28" s="354"/>
      <c r="H28" s="397"/>
      <c r="I28" s="397"/>
      <c r="J28" s="242" t="s">
        <v>810</v>
      </c>
      <c r="K28" s="255" t="s">
        <v>296</v>
      </c>
      <c r="L28" s="243" t="s">
        <v>297</v>
      </c>
      <c r="M28" s="13"/>
      <c r="N28" s="14"/>
      <c r="O28" s="14"/>
      <c r="P28" s="25" t="s">
        <v>298</v>
      </c>
      <c r="Q28" s="164"/>
    </row>
    <row r="29" spans="1:17" ht="72.75" customHeight="1">
      <c r="A29" s="224" t="s">
        <v>88</v>
      </c>
      <c r="B29" s="125" t="s">
        <v>89</v>
      </c>
      <c r="C29" s="126" t="s">
        <v>280</v>
      </c>
      <c r="D29" s="127"/>
      <c r="E29" s="127"/>
      <c r="F29" s="127"/>
      <c r="G29" s="127"/>
      <c r="H29" s="129" t="str">
        <f>IF(COUNT(D30:D33)=0,"N/A",SUM(D30:D33)/(COUNT(D30:D33)*2))</f>
        <v>N/A</v>
      </c>
      <c r="I29" s="177" t="str">
        <f>IF(H29="N/A","N/A", IF(H29&gt;=80%,"MET",IF(H29&gt;=50%,"PARTIAL MET","Not Met")))</f>
        <v>N/A</v>
      </c>
      <c r="J29" s="241"/>
      <c r="K29" s="241"/>
      <c r="L29" s="241"/>
      <c r="M29" s="130"/>
      <c r="N29" s="131"/>
      <c r="O29" s="131"/>
      <c r="P29" s="132"/>
      <c r="Q29" s="164"/>
    </row>
    <row r="30" spans="1:17" ht="87" customHeight="1">
      <c r="A30" s="225">
        <v>1</v>
      </c>
      <c r="B30" s="178"/>
      <c r="C30" s="146" t="s">
        <v>221</v>
      </c>
      <c r="D30" s="26" t="s">
        <v>21</v>
      </c>
      <c r="E30" s="352"/>
      <c r="F30" s="353"/>
      <c r="G30" s="354"/>
      <c r="H30" s="395"/>
      <c r="I30" s="395"/>
      <c r="J30" s="257" t="s">
        <v>803</v>
      </c>
      <c r="K30" s="243"/>
      <c r="L30" s="243"/>
      <c r="M30" s="24"/>
      <c r="N30" s="24"/>
      <c r="O30" s="24"/>
      <c r="P30" s="25" t="s">
        <v>298</v>
      </c>
      <c r="Q30" s="164"/>
    </row>
    <row r="31" spans="1:17" ht="66" customHeight="1">
      <c r="A31" s="226">
        <v>2</v>
      </c>
      <c r="B31" s="179"/>
      <c r="C31" s="146" t="s">
        <v>244</v>
      </c>
      <c r="D31" s="26" t="s">
        <v>21</v>
      </c>
      <c r="E31" s="352"/>
      <c r="F31" s="353"/>
      <c r="G31" s="354"/>
      <c r="H31" s="396"/>
      <c r="I31" s="396"/>
      <c r="J31" s="257" t="s">
        <v>812</v>
      </c>
      <c r="K31" s="257" t="s">
        <v>299</v>
      </c>
      <c r="L31" s="257" t="s">
        <v>300</v>
      </c>
      <c r="M31" s="24"/>
      <c r="N31" s="24"/>
      <c r="O31" s="24"/>
      <c r="P31" s="25" t="s">
        <v>298</v>
      </c>
      <c r="Q31" s="164"/>
    </row>
    <row r="32" spans="1:17" ht="66" customHeight="1">
      <c r="A32" s="226">
        <v>3</v>
      </c>
      <c r="B32" s="179"/>
      <c r="C32" s="146" t="s">
        <v>282</v>
      </c>
      <c r="D32" s="26" t="s">
        <v>21</v>
      </c>
      <c r="E32" s="352"/>
      <c r="F32" s="353"/>
      <c r="G32" s="354"/>
      <c r="H32" s="396"/>
      <c r="I32" s="396"/>
      <c r="J32" s="243"/>
      <c r="K32" s="243"/>
      <c r="L32" s="257" t="s">
        <v>301</v>
      </c>
      <c r="M32" s="24"/>
      <c r="N32" s="24"/>
      <c r="O32" s="24"/>
      <c r="P32" s="25" t="s">
        <v>298</v>
      </c>
      <c r="Q32" s="164"/>
    </row>
    <row r="33" spans="1:17" ht="66.75" customHeight="1">
      <c r="A33" s="226">
        <v>4</v>
      </c>
      <c r="B33" s="179"/>
      <c r="C33" s="146" t="s">
        <v>281</v>
      </c>
      <c r="D33" s="26" t="s">
        <v>21</v>
      </c>
      <c r="E33" s="352"/>
      <c r="F33" s="353"/>
      <c r="G33" s="354"/>
      <c r="H33" s="397"/>
      <c r="I33" s="397"/>
      <c r="J33" s="257" t="s">
        <v>302</v>
      </c>
      <c r="K33" s="243"/>
      <c r="L33" s="243" t="s">
        <v>297</v>
      </c>
      <c r="M33" s="24"/>
      <c r="N33" s="24"/>
      <c r="O33" s="24"/>
      <c r="P33" s="25" t="s">
        <v>298</v>
      </c>
      <c r="Q33" s="164"/>
    </row>
    <row r="34" spans="1:17" ht="72.75" customHeight="1">
      <c r="A34" s="224" t="s">
        <v>90</v>
      </c>
      <c r="B34" s="125" t="s">
        <v>91</v>
      </c>
      <c r="C34" s="126" t="s">
        <v>92</v>
      </c>
      <c r="D34" s="127"/>
      <c r="E34" s="127"/>
      <c r="F34" s="127"/>
      <c r="G34" s="127"/>
      <c r="H34" s="129" t="str">
        <f>IF(COUNT(D35:D39)=0,"N/A",SUM(D35:D39)/(COUNT(D35:D39)*2))</f>
        <v>N/A</v>
      </c>
      <c r="I34" s="177" t="str">
        <f>IF(H34="N/A","N/A", IF(H34&gt;=80%,"MET",IF(H34&gt;=50%,"PARTIAL MET","Not Met")))</f>
        <v>N/A</v>
      </c>
      <c r="J34" s="402"/>
      <c r="K34" s="403"/>
      <c r="L34" s="403"/>
      <c r="M34" s="403"/>
      <c r="N34" s="403"/>
      <c r="O34" s="403"/>
      <c r="P34" s="404"/>
      <c r="Q34" s="164"/>
    </row>
    <row r="35" spans="1:17" ht="87" customHeight="1">
      <c r="A35" s="225">
        <v>1</v>
      </c>
      <c r="B35" s="178"/>
      <c r="C35" s="146" t="s">
        <v>222</v>
      </c>
      <c r="D35" s="26" t="s">
        <v>21</v>
      </c>
      <c r="E35" s="352"/>
      <c r="F35" s="353"/>
      <c r="G35" s="354"/>
      <c r="H35" s="395"/>
      <c r="I35" s="395"/>
      <c r="J35" s="257" t="s">
        <v>803</v>
      </c>
      <c r="K35" s="243"/>
      <c r="L35" s="243"/>
      <c r="M35" s="13"/>
      <c r="N35" s="14"/>
      <c r="O35" s="14"/>
      <c r="P35" s="25" t="s">
        <v>298</v>
      </c>
      <c r="Q35" s="164"/>
    </row>
    <row r="36" spans="1:17" ht="66" customHeight="1">
      <c r="A36" s="226">
        <v>2</v>
      </c>
      <c r="B36" s="398"/>
      <c r="C36" s="146" t="s">
        <v>245</v>
      </c>
      <c r="D36" s="26" t="s">
        <v>21</v>
      </c>
      <c r="E36" s="352"/>
      <c r="F36" s="353"/>
      <c r="G36" s="354"/>
      <c r="H36" s="396"/>
      <c r="I36" s="396"/>
      <c r="J36" s="243"/>
      <c r="K36" s="257" t="s">
        <v>813</v>
      </c>
      <c r="L36" s="243"/>
      <c r="M36" s="13"/>
      <c r="N36" s="14"/>
      <c r="O36" s="14"/>
      <c r="P36" s="25" t="s">
        <v>298</v>
      </c>
      <c r="Q36" s="164"/>
    </row>
    <row r="37" spans="1:17" ht="87" customHeight="1">
      <c r="A37" s="225">
        <v>3</v>
      </c>
      <c r="B37" s="399"/>
      <c r="C37" s="146" t="s">
        <v>164</v>
      </c>
      <c r="D37" s="26" t="s">
        <v>21</v>
      </c>
      <c r="E37" s="352"/>
      <c r="F37" s="353"/>
      <c r="G37" s="354"/>
      <c r="H37" s="396"/>
      <c r="I37" s="396"/>
      <c r="J37" s="257" t="s">
        <v>304</v>
      </c>
      <c r="K37" s="243"/>
      <c r="L37" s="243"/>
      <c r="M37" s="13"/>
      <c r="N37" s="14"/>
      <c r="O37" s="14"/>
      <c r="P37" s="25" t="s">
        <v>298</v>
      </c>
      <c r="Q37" s="164"/>
    </row>
    <row r="38" spans="1:17" ht="87" customHeight="1">
      <c r="A38" s="225">
        <v>4</v>
      </c>
      <c r="B38" s="399"/>
      <c r="C38" s="146" t="s">
        <v>177</v>
      </c>
      <c r="D38" s="26" t="s">
        <v>21</v>
      </c>
      <c r="E38" s="352"/>
      <c r="F38" s="353"/>
      <c r="G38" s="354"/>
      <c r="H38" s="396"/>
      <c r="I38" s="396"/>
      <c r="J38" s="257" t="s">
        <v>305</v>
      </c>
      <c r="K38" s="243"/>
      <c r="L38" s="243"/>
      <c r="M38" s="13"/>
      <c r="N38" s="14"/>
      <c r="O38" s="14"/>
      <c r="P38" s="25" t="s">
        <v>298</v>
      </c>
      <c r="Q38" s="164"/>
    </row>
    <row r="39" spans="1:17" ht="87" customHeight="1">
      <c r="A39" s="225">
        <v>5</v>
      </c>
      <c r="B39" s="400"/>
      <c r="C39" s="146" t="s">
        <v>283</v>
      </c>
      <c r="D39" s="26" t="s">
        <v>21</v>
      </c>
      <c r="E39" s="352"/>
      <c r="F39" s="353"/>
      <c r="G39" s="354"/>
      <c r="H39" s="397"/>
      <c r="I39" s="397"/>
      <c r="J39" s="257" t="s">
        <v>306</v>
      </c>
      <c r="K39" s="243"/>
      <c r="L39" s="243"/>
      <c r="M39" s="13"/>
      <c r="N39" s="14"/>
      <c r="O39" s="14"/>
      <c r="P39" s="25" t="s">
        <v>298</v>
      </c>
      <c r="Q39" s="164"/>
    </row>
    <row r="40" spans="1:17" ht="72.75" customHeight="1">
      <c r="A40" s="224" t="s">
        <v>93</v>
      </c>
      <c r="B40" s="125" t="s">
        <v>94</v>
      </c>
      <c r="C40" s="126" t="s">
        <v>95</v>
      </c>
      <c r="D40" s="127"/>
      <c r="E40" s="127"/>
      <c r="F40" s="127"/>
      <c r="G40" s="127"/>
      <c r="H40" s="129" t="str">
        <f>IF(COUNT(D41:D46)=0,"N/A",SUM(D41:D46)/(COUNT(D41:D46)*2))</f>
        <v>N/A</v>
      </c>
      <c r="I40" s="177" t="str">
        <f>IF(H40="N/A","N/A", IF(H40&gt;=80%,"MET",IF(H40&gt;=50%,"PARTIAL MET","Not Met")))</f>
        <v>N/A</v>
      </c>
      <c r="J40" s="241"/>
      <c r="K40" s="241"/>
      <c r="L40" s="241"/>
      <c r="M40" s="130"/>
      <c r="N40" s="131"/>
      <c r="O40" s="131"/>
      <c r="P40" s="132"/>
      <c r="Q40" s="164"/>
    </row>
    <row r="41" spans="1:17" ht="87" customHeight="1">
      <c r="A41" s="225">
        <v>1</v>
      </c>
      <c r="B41" s="178"/>
      <c r="C41" s="146" t="s">
        <v>223</v>
      </c>
      <c r="D41" s="26" t="s">
        <v>21</v>
      </c>
      <c r="E41" s="352"/>
      <c r="F41" s="353"/>
      <c r="G41" s="354"/>
      <c r="H41" s="395"/>
      <c r="I41" s="395"/>
      <c r="J41" s="257" t="s">
        <v>803</v>
      </c>
      <c r="K41" s="243"/>
      <c r="L41" s="243"/>
      <c r="M41" s="13"/>
      <c r="N41" s="14"/>
      <c r="O41" s="14"/>
      <c r="P41" s="25" t="s">
        <v>298</v>
      </c>
      <c r="Q41" s="164"/>
    </row>
    <row r="42" spans="1:17" ht="66" customHeight="1">
      <c r="A42" s="226">
        <v>2</v>
      </c>
      <c r="B42" s="179"/>
      <c r="C42" s="146" t="s">
        <v>246</v>
      </c>
      <c r="D42" s="26" t="s">
        <v>21</v>
      </c>
      <c r="E42" s="352"/>
      <c r="F42" s="353"/>
      <c r="G42" s="354"/>
      <c r="H42" s="396"/>
      <c r="I42" s="396"/>
      <c r="J42" s="243"/>
      <c r="K42" s="257" t="s">
        <v>307</v>
      </c>
      <c r="L42" s="243"/>
      <c r="M42" s="13"/>
      <c r="N42" s="14"/>
      <c r="O42" s="14"/>
      <c r="P42" s="25" t="s">
        <v>298</v>
      </c>
      <c r="Q42" s="164"/>
    </row>
    <row r="43" spans="1:17" ht="69.75" customHeight="1">
      <c r="A43" s="226">
        <v>3</v>
      </c>
      <c r="B43" s="179"/>
      <c r="C43" s="146" t="s">
        <v>165</v>
      </c>
      <c r="D43" s="26" t="s">
        <v>21</v>
      </c>
      <c r="E43" s="352"/>
      <c r="F43" s="353"/>
      <c r="G43" s="354"/>
      <c r="H43" s="396"/>
      <c r="I43" s="396"/>
      <c r="J43" s="257" t="s">
        <v>850</v>
      </c>
      <c r="K43" s="243"/>
      <c r="L43" s="243"/>
      <c r="M43" s="13"/>
      <c r="N43" s="14"/>
      <c r="O43" s="14"/>
      <c r="P43" s="25" t="s">
        <v>298</v>
      </c>
      <c r="Q43" s="164"/>
    </row>
    <row r="44" spans="1:17" ht="66.75" customHeight="1">
      <c r="A44" s="226">
        <v>4</v>
      </c>
      <c r="B44" s="179"/>
      <c r="C44" s="146" t="s">
        <v>178</v>
      </c>
      <c r="D44" s="26" t="s">
        <v>21</v>
      </c>
      <c r="E44" s="352"/>
      <c r="F44" s="353"/>
      <c r="G44" s="354"/>
      <c r="H44" s="396"/>
      <c r="I44" s="396"/>
      <c r="J44" s="243"/>
      <c r="K44" s="243"/>
      <c r="L44" s="242" t="s">
        <v>814</v>
      </c>
      <c r="M44" s="13"/>
      <c r="N44" s="14"/>
      <c r="O44" s="14"/>
      <c r="P44" s="25" t="s">
        <v>298</v>
      </c>
      <c r="Q44" s="164"/>
    </row>
    <row r="45" spans="1:17" ht="70.5" customHeight="1">
      <c r="A45" s="226">
        <v>5</v>
      </c>
      <c r="B45" s="179"/>
      <c r="C45" s="146" t="s">
        <v>247</v>
      </c>
      <c r="D45" s="26" t="s">
        <v>21</v>
      </c>
      <c r="E45" s="352"/>
      <c r="F45" s="353"/>
      <c r="G45" s="354"/>
      <c r="H45" s="396"/>
      <c r="I45" s="396"/>
      <c r="J45" s="257" t="s">
        <v>815</v>
      </c>
      <c r="K45" s="243"/>
      <c r="L45" s="243"/>
      <c r="M45" s="15"/>
      <c r="N45" s="15"/>
      <c r="O45" s="15"/>
      <c r="P45" s="25" t="s">
        <v>298</v>
      </c>
      <c r="Q45" s="164"/>
    </row>
    <row r="46" spans="1:17" ht="72" customHeight="1">
      <c r="A46" s="226">
        <v>6</v>
      </c>
      <c r="B46" s="181"/>
      <c r="C46" s="146" t="s">
        <v>248</v>
      </c>
      <c r="D46" s="26" t="s">
        <v>21</v>
      </c>
      <c r="E46" s="352"/>
      <c r="F46" s="353"/>
      <c r="G46" s="354"/>
      <c r="H46" s="397"/>
      <c r="I46" s="397"/>
      <c r="J46" s="257" t="s">
        <v>308</v>
      </c>
      <c r="K46" s="243"/>
      <c r="L46" s="243"/>
      <c r="M46" s="13"/>
      <c r="N46" s="14"/>
      <c r="O46" s="14"/>
      <c r="P46" s="25" t="s">
        <v>298</v>
      </c>
      <c r="Q46" s="164"/>
    </row>
    <row r="47" spans="1:17" ht="72.75" customHeight="1">
      <c r="A47" s="224" t="s">
        <v>885</v>
      </c>
      <c r="B47" s="125" t="s">
        <v>96</v>
      </c>
      <c r="C47" s="126" t="s">
        <v>97</v>
      </c>
      <c r="D47" s="127"/>
      <c r="E47" s="127"/>
      <c r="F47" s="127"/>
      <c r="G47" s="127"/>
      <c r="H47" s="129" t="str">
        <f>IF(COUNT(D48:D52)=0,"N/A",SUM(D48:D52)/(COUNT(D48:D52)*2))</f>
        <v>N/A</v>
      </c>
      <c r="I47" s="177" t="str">
        <f>IF(H47="N/A","N/A", IF(H47&gt;=80%,"MET",IF(H47&gt;=50%,"PARTIAL MET","Not Met")))</f>
        <v>N/A</v>
      </c>
      <c r="J47" s="241"/>
      <c r="K47" s="241"/>
      <c r="L47" s="241"/>
      <c r="M47" s="130"/>
      <c r="N47" s="131"/>
      <c r="O47" s="131"/>
      <c r="P47" s="132"/>
      <c r="Q47" s="164"/>
    </row>
    <row r="48" spans="1:17" ht="87" customHeight="1">
      <c r="A48" s="225">
        <v>1</v>
      </c>
      <c r="B48" s="178"/>
      <c r="C48" s="146" t="s">
        <v>190</v>
      </c>
      <c r="D48" s="26" t="s">
        <v>21</v>
      </c>
      <c r="E48" s="352"/>
      <c r="F48" s="353"/>
      <c r="G48" s="354"/>
      <c r="H48" s="395"/>
      <c r="I48" s="395"/>
      <c r="J48" s="243"/>
      <c r="K48" s="243"/>
      <c r="L48" s="242" t="s">
        <v>309</v>
      </c>
      <c r="M48" s="13"/>
      <c r="N48" s="14"/>
      <c r="O48" s="14"/>
      <c r="P48" s="25" t="s">
        <v>298</v>
      </c>
      <c r="Q48" s="164"/>
    </row>
    <row r="49" spans="1:17" ht="66" customHeight="1">
      <c r="A49" s="226">
        <v>2</v>
      </c>
      <c r="B49" s="179"/>
      <c r="C49" s="146" t="s">
        <v>196</v>
      </c>
      <c r="D49" s="26" t="s">
        <v>21</v>
      </c>
      <c r="E49" s="352"/>
      <c r="F49" s="353"/>
      <c r="G49" s="354"/>
      <c r="H49" s="396"/>
      <c r="I49" s="396"/>
      <c r="J49" s="242" t="s">
        <v>310</v>
      </c>
      <c r="K49" s="243"/>
      <c r="L49" s="242" t="s">
        <v>311</v>
      </c>
      <c r="M49" s="13"/>
      <c r="N49" s="14"/>
      <c r="O49" s="14"/>
      <c r="P49" s="25" t="s">
        <v>298</v>
      </c>
      <c r="Q49" s="164"/>
    </row>
    <row r="50" spans="1:17" ht="69.75" customHeight="1">
      <c r="A50" s="226">
        <v>3</v>
      </c>
      <c r="B50" s="179"/>
      <c r="C50" s="146" t="s">
        <v>203</v>
      </c>
      <c r="D50" s="26" t="s">
        <v>21</v>
      </c>
      <c r="E50" s="352"/>
      <c r="F50" s="353"/>
      <c r="G50" s="354"/>
      <c r="H50" s="396"/>
      <c r="I50" s="396"/>
      <c r="J50" s="242" t="s">
        <v>816</v>
      </c>
      <c r="K50" s="242" t="s">
        <v>817</v>
      </c>
      <c r="L50" s="243"/>
      <c r="M50" s="13"/>
      <c r="N50" s="14"/>
      <c r="O50" s="14"/>
      <c r="P50" s="25" t="s">
        <v>298</v>
      </c>
      <c r="Q50" s="164"/>
    </row>
    <row r="51" spans="1:17" ht="66.75" customHeight="1">
      <c r="A51" s="226">
        <v>4</v>
      </c>
      <c r="B51" s="179"/>
      <c r="C51" s="146" t="s">
        <v>209</v>
      </c>
      <c r="D51" s="26" t="s">
        <v>21</v>
      </c>
      <c r="E51" s="352"/>
      <c r="F51" s="353"/>
      <c r="G51" s="354"/>
      <c r="H51" s="396"/>
      <c r="I51" s="396"/>
      <c r="J51" s="242" t="s">
        <v>312</v>
      </c>
      <c r="K51" s="243"/>
      <c r="L51" s="243"/>
      <c r="M51" s="13"/>
      <c r="N51" s="14"/>
      <c r="O51" s="14"/>
      <c r="P51" s="25" t="s">
        <v>298</v>
      </c>
      <c r="Q51" s="164"/>
    </row>
    <row r="52" spans="1:17" ht="70.5" customHeight="1">
      <c r="A52" s="226">
        <v>5</v>
      </c>
      <c r="B52" s="179"/>
      <c r="C52" s="146" t="s">
        <v>98</v>
      </c>
      <c r="D52" s="26" t="s">
        <v>21</v>
      </c>
      <c r="E52" s="352"/>
      <c r="F52" s="353"/>
      <c r="G52" s="354"/>
      <c r="H52" s="397"/>
      <c r="I52" s="397"/>
      <c r="J52" s="257" t="s">
        <v>313</v>
      </c>
      <c r="K52" s="243"/>
      <c r="L52" s="243"/>
      <c r="M52" s="15"/>
      <c r="N52" s="15"/>
      <c r="O52" s="15"/>
      <c r="P52" s="25" t="s">
        <v>298</v>
      </c>
      <c r="Q52" s="164"/>
    </row>
    <row r="53" spans="1:17" ht="72.75" customHeight="1">
      <c r="A53" s="224" t="s">
        <v>99</v>
      </c>
      <c r="B53" s="125" t="s">
        <v>100</v>
      </c>
      <c r="C53" s="126" t="s">
        <v>101</v>
      </c>
      <c r="D53" s="127"/>
      <c r="E53" s="127"/>
      <c r="F53" s="127"/>
      <c r="G53" s="127"/>
      <c r="H53" s="129" t="str">
        <f>IF(COUNT(D54:D58)=0,"N/A",SUM(D54:D58)/(COUNT(D54:D58)*2))</f>
        <v>N/A</v>
      </c>
      <c r="I53" s="177" t="str">
        <f>IF(H53="N/A","N/A", IF(H53&gt;=80%,"MET",IF(H53&gt;=50%,"PARTIAL MET","Not Met")))</f>
        <v>N/A</v>
      </c>
      <c r="J53" s="241"/>
      <c r="K53" s="241"/>
      <c r="L53" s="241"/>
      <c r="M53" s="130"/>
      <c r="N53" s="131"/>
      <c r="O53" s="131"/>
      <c r="P53" s="132"/>
      <c r="Q53" s="164"/>
    </row>
    <row r="54" spans="1:17" ht="87" customHeight="1">
      <c r="A54" s="225">
        <v>1</v>
      </c>
      <c r="B54" s="178"/>
      <c r="C54" s="146" t="s">
        <v>224</v>
      </c>
      <c r="D54" s="26" t="s">
        <v>21</v>
      </c>
      <c r="E54" s="352"/>
      <c r="F54" s="353"/>
      <c r="G54" s="354"/>
      <c r="H54" s="395"/>
      <c r="I54" s="395"/>
      <c r="J54" s="257" t="s">
        <v>803</v>
      </c>
      <c r="K54" s="243"/>
      <c r="L54" s="243"/>
      <c r="M54" s="13"/>
      <c r="N54" s="14"/>
      <c r="O54" s="14"/>
      <c r="P54" s="25" t="s">
        <v>298</v>
      </c>
      <c r="Q54" s="164"/>
    </row>
    <row r="55" spans="1:17" ht="66" customHeight="1">
      <c r="A55" s="226">
        <v>2</v>
      </c>
      <c r="B55" s="179"/>
      <c r="C55" s="146" t="s">
        <v>249</v>
      </c>
      <c r="D55" s="26" t="s">
        <v>21</v>
      </c>
      <c r="E55" s="352"/>
      <c r="F55" s="353"/>
      <c r="G55" s="354"/>
      <c r="H55" s="396"/>
      <c r="I55" s="396"/>
      <c r="J55" s="243"/>
      <c r="K55" s="257" t="s">
        <v>303</v>
      </c>
      <c r="L55" s="243"/>
      <c r="M55" s="13"/>
      <c r="N55" s="14"/>
      <c r="O55" s="14"/>
      <c r="P55" s="25" t="s">
        <v>298</v>
      </c>
      <c r="Q55" s="164"/>
    </row>
    <row r="56" spans="1:17" ht="69.75" customHeight="1">
      <c r="A56" s="226">
        <v>3</v>
      </c>
      <c r="B56" s="179"/>
      <c r="C56" s="146" t="s">
        <v>166</v>
      </c>
      <c r="D56" s="26" t="s">
        <v>21</v>
      </c>
      <c r="E56" s="352"/>
      <c r="F56" s="353"/>
      <c r="G56" s="354"/>
      <c r="H56" s="396"/>
      <c r="I56" s="396"/>
      <c r="J56" s="243"/>
      <c r="K56" s="242" t="s">
        <v>314</v>
      </c>
      <c r="L56" s="242" t="s">
        <v>315</v>
      </c>
      <c r="M56" s="13"/>
      <c r="N56" s="14"/>
      <c r="O56" s="14"/>
      <c r="P56" s="25" t="s">
        <v>298</v>
      </c>
      <c r="Q56" s="164"/>
    </row>
    <row r="57" spans="1:17" ht="66.75" customHeight="1">
      <c r="A57" s="226">
        <v>4</v>
      </c>
      <c r="B57" s="179"/>
      <c r="C57" s="146" t="s">
        <v>179</v>
      </c>
      <c r="D57" s="26" t="s">
        <v>21</v>
      </c>
      <c r="E57" s="352"/>
      <c r="F57" s="353"/>
      <c r="G57" s="354"/>
      <c r="H57" s="396"/>
      <c r="I57" s="396"/>
      <c r="J57" s="257" t="s">
        <v>316</v>
      </c>
      <c r="K57" s="243"/>
      <c r="L57" s="242" t="s">
        <v>317</v>
      </c>
      <c r="M57" s="13"/>
      <c r="N57" s="14"/>
      <c r="O57" s="14"/>
      <c r="P57" s="25" t="s">
        <v>298</v>
      </c>
      <c r="Q57" s="164"/>
    </row>
    <row r="58" spans="1:17" ht="70.5" customHeight="1">
      <c r="A58" s="226">
        <v>5</v>
      </c>
      <c r="B58" s="179"/>
      <c r="C58" s="146" t="s">
        <v>250</v>
      </c>
      <c r="D58" s="26" t="s">
        <v>21</v>
      </c>
      <c r="E58" s="352"/>
      <c r="F58" s="353"/>
      <c r="G58" s="354"/>
      <c r="H58" s="397"/>
      <c r="I58" s="397"/>
      <c r="J58" s="257" t="s">
        <v>318</v>
      </c>
      <c r="K58" s="243"/>
      <c r="L58" s="243"/>
      <c r="M58" s="15"/>
      <c r="N58" s="15"/>
      <c r="O58" s="15"/>
      <c r="P58" s="25" t="s">
        <v>298</v>
      </c>
      <c r="Q58" s="164"/>
    </row>
    <row r="59" spans="1:17" ht="72.75" customHeight="1">
      <c r="A59" s="224" t="s">
        <v>102</v>
      </c>
      <c r="B59" s="125" t="s">
        <v>103</v>
      </c>
      <c r="C59" s="126" t="s">
        <v>104</v>
      </c>
      <c r="D59" s="127"/>
      <c r="E59" s="127"/>
      <c r="F59" s="127"/>
      <c r="G59" s="127"/>
      <c r="H59" s="129" t="str">
        <f>IF(COUNT(D60:D65)=0,"N/A",SUM(D60:D65)/(COUNT(D60:D65)*2))</f>
        <v>N/A</v>
      </c>
      <c r="I59" s="177" t="str">
        <f>IF(H59="N/A","N/A", IF(H59&gt;=80%,"MET",IF(H59&gt;=50%,"PARTIAL MET","Not Met")))</f>
        <v>N/A</v>
      </c>
      <c r="J59" s="241"/>
      <c r="K59" s="241"/>
      <c r="L59" s="241"/>
      <c r="M59" s="130"/>
      <c r="N59" s="131"/>
      <c r="O59" s="131"/>
      <c r="P59" s="132"/>
      <c r="Q59" s="164"/>
    </row>
    <row r="60" spans="1:17" ht="87" customHeight="1">
      <c r="A60" s="225">
        <v>1</v>
      </c>
      <c r="B60" s="178"/>
      <c r="C60" s="146" t="s">
        <v>225</v>
      </c>
      <c r="D60" s="26" t="s">
        <v>21</v>
      </c>
      <c r="E60" s="352"/>
      <c r="F60" s="353"/>
      <c r="G60" s="354"/>
      <c r="H60" s="395"/>
      <c r="I60" s="395"/>
      <c r="J60" s="242" t="s">
        <v>803</v>
      </c>
      <c r="K60" s="243"/>
      <c r="L60" s="243"/>
      <c r="M60" s="13"/>
      <c r="N60" s="14"/>
      <c r="O60" s="14"/>
      <c r="P60" s="25" t="s">
        <v>298</v>
      </c>
      <c r="Q60" s="164"/>
    </row>
    <row r="61" spans="1:17" ht="66" customHeight="1">
      <c r="A61" s="226">
        <v>2</v>
      </c>
      <c r="B61" s="179"/>
      <c r="C61" s="146" t="s">
        <v>251</v>
      </c>
      <c r="D61" s="26" t="s">
        <v>21</v>
      </c>
      <c r="E61" s="352"/>
      <c r="F61" s="353"/>
      <c r="G61" s="354"/>
      <c r="H61" s="396"/>
      <c r="I61" s="396"/>
      <c r="J61" s="243"/>
      <c r="K61" s="242" t="s">
        <v>303</v>
      </c>
      <c r="L61" s="243"/>
      <c r="M61" s="13"/>
      <c r="N61" s="14"/>
      <c r="O61" s="14"/>
      <c r="P61" s="25" t="s">
        <v>298</v>
      </c>
      <c r="Q61" s="164"/>
    </row>
    <row r="62" spans="1:17" ht="69.75" customHeight="1">
      <c r="A62" s="226">
        <v>3</v>
      </c>
      <c r="B62" s="179"/>
      <c r="C62" s="146" t="s">
        <v>167</v>
      </c>
      <c r="D62" s="26" t="s">
        <v>21</v>
      </c>
      <c r="E62" s="352"/>
      <c r="F62" s="353"/>
      <c r="G62" s="354"/>
      <c r="H62" s="396"/>
      <c r="I62" s="396"/>
      <c r="J62" s="242" t="s">
        <v>319</v>
      </c>
      <c r="K62" s="243"/>
      <c r="L62" s="242" t="s">
        <v>818</v>
      </c>
      <c r="M62" s="13"/>
      <c r="N62" s="14"/>
      <c r="O62" s="14"/>
      <c r="P62" s="25" t="s">
        <v>298</v>
      </c>
      <c r="Q62" s="164"/>
    </row>
    <row r="63" spans="1:17" ht="66.75" customHeight="1">
      <c r="A63" s="226">
        <v>4</v>
      </c>
      <c r="B63" s="179"/>
      <c r="C63" s="146" t="s">
        <v>180</v>
      </c>
      <c r="D63" s="26" t="s">
        <v>21</v>
      </c>
      <c r="E63" s="352"/>
      <c r="F63" s="353"/>
      <c r="G63" s="354"/>
      <c r="H63" s="396"/>
      <c r="I63" s="396"/>
      <c r="J63" s="242" t="s">
        <v>320</v>
      </c>
      <c r="K63" s="242" t="s">
        <v>294</v>
      </c>
      <c r="L63" s="242" t="s">
        <v>321</v>
      </c>
      <c r="M63" s="13"/>
      <c r="N63" s="14"/>
      <c r="O63" s="14"/>
      <c r="P63" s="25" t="s">
        <v>298</v>
      </c>
      <c r="Q63" s="164"/>
    </row>
    <row r="64" spans="1:17" ht="70.5" customHeight="1">
      <c r="A64" s="226">
        <v>5</v>
      </c>
      <c r="B64" s="179"/>
      <c r="C64" s="146" t="s">
        <v>252</v>
      </c>
      <c r="D64" s="26" t="s">
        <v>21</v>
      </c>
      <c r="E64" s="352"/>
      <c r="F64" s="353"/>
      <c r="G64" s="354"/>
      <c r="H64" s="396"/>
      <c r="I64" s="396"/>
      <c r="J64" s="242" t="s">
        <v>316</v>
      </c>
      <c r="K64" s="243"/>
      <c r="L64" s="242" t="s">
        <v>322</v>
      </c>
      <c r="M64" s="15"/>
      <c r="N64" s="15"/>
      <c r="O64" s="15"/>
      <c r="P64" s="25" t="s">
        <v>298</v>
      </c>
      <c r="Q64" s="164"/>
    </row>
    <row r="65" spans="1:17" ht="72" customHeight="1">
      <c r="A65" s="226">
        <v>6</v>
      </c>
      <c r="B65" s="181"/>
      <c r="C65" s="146" t="s">
        <v>105</v>
      </c>
      <c r="D65" s="26" t="s">
        <v>21</v>
      </c>
      <c r="E65" s="352"/>
      <c r="F65" s="353"/>
      <c r="G65" s="354"/>
      <c r="H65" s="397"/>
      <c r="I65" s="397"/>
      <c r="J65" s="242" t="s">
        <v>323</v>
      </c>
      <c r="K65" s="243"/>
      <c r="L65" s="243"/>
      <c r="M65" s="13"/>
      <c r="N65" s="14"/>
      <c r="O65" s="14"/>
      <c r="P65" s="25" t="s">
        <v>298</v>
      </c>
      <c r="Q65" s="164"/>
    </row>
    <row r="66" spans="1:17" ht="72.75" customHeight="1">
      <c r="A66" s="224" t="s">
        <v>106</v>
      </c>
      <c r="B66" s="125" t="s">
        <v>107</v>
      </c>
      <c r="C66" s="126" t="s">
        <v>108</v>
      </c>
      <c r="D66" s="127"/>
      <c r="E66" s="127"/>
      <c r="F66" s="127"/>
      <c r="G66" s="127"/>
      <c r="H66" s="129" t="str">
        <f>IF(COUNT(D67:D72)=0,"N/A",SUM(D67:D72)/(COUNT(D67:D72)*2))</f>
        <v>N/A</v>
      </c>
      <c r="I66" s="177" t="str">
        <f>IF(H66="N/A","N/A", IF(H66&gt;=80%,"MET",IF(H66&gt;=50%,"PARTIAL MET","Not Met")))</f>
        <v>N/A</v>
      </c>
      <c r="J66" s="241"/>
      <c r="K66" s="241"/>
      <c r="L66" s="241"/>
      <c r="M66" s="130"/>
      <c r="N66" s="131"/>
      <c r="O66" s="131"/>
      <c r="P66" s="132"/>
      <c r="Q66" s="164"/>
    </row>
    <row r="67" spans="1:17" ht="87" customHeight="1">
      <c r="A67" s="225">
        <v>1</v>
      </c>
      <c r="B67" s="178"/>
      <c r="C67" s="146" t="s">
        <v>277</v>
      </c>
      <c r="D67" s="26" t="s">
        <v>21</v>
      </c>
      <c r="E67" s="352"/>
      <c r="F67" s="353"/>
      <c r="G67" s="354"/>
      <c r="H67" s="395"/>
      <c r="I67" s="395"/>
      <c r="J67" s="242" t="s">
        <v>819</v>
      </c>
      <c r="K67" s="243"/>
      <c r="L67" s="243"/>
      <c r="M67" s="13"/>
      <c r="N67" s="14"/>
      <c r="O67" s="14"/>
      <c r="P67" s="25" t="s">
        <v>298</v>
      </c>
      <c r="Q67" s="164"/>
    </row>
    <row r="68" spans="1:17" ht="66" customHeight="1">
      <c r="A68" s="226">
        <v>2</v>
      </c>
      <c r="B68" s="179"/>
      <c r="C68" s="146" t="s">
        <v>226</v>
      </c>
      <c r="D68" s="26" t="s">
        <v>21</v>
      </c>
      <c r="E68" s="352"/>
      <c r="F68" s="353"/>
      <c r="G68" s="354"/>
      <c r="H68" s="396"/>
      <c r="I68" s="396"/>
      <c r="J68" s="242" t="s">
        <v>324</v>
      </c>
      <c r="K68" s="242" t="s">
        <v>325</v>
      </c>
      <c r="L68" s="243"/>
      <c r="M68" s="13"/>
      <c r="N68" s="14"/>
      <c r="O68" s="14"/>
      <c r="P68" s="25" t="s">
        <v>298</v>
      </c>
      <c r="Q68" s="164"/>
    </row>
    <row r="69" spans="1:17" ht="66" customHeight="1">
      <c r="A69" s="226">
        <v>3</v>
      </c>
      <c r="B69" s="179"/>
      <c r="C69" s="146" t="s">
        <v>278</v>
      </c>
      <c r="D69" s="26" t="s">
        <v>21</v>
      </c>
      <c r="E69" s="352"/>
      <c r="F69" s="353"/>
      <c r="G69" s="354"/>
      <c r="H69" s="396"/>
      <c r="I69" s="396"/>
      <c r="J69" s="242" t="s">
        <v>326</v>
      </c>
      <c r="K69" s="242" t="s">
        <v>314</v>
      </c>
      <c r="L69" s="243"/>
      <c r="M69" s="13"/>
      <c r="N69" s="14"/>
      <c r="O69" s="14"/>
      <c r="P69" s="25" t="s">
        <v>298</v>
      </c>
      <c r="Q69" s="164"/>
    </row>
    <row r="70" spans="1:17" ht="66.75" customHeight="1">
      <c r="A70" s="226">
        <v>4</v>
      </c>
      <c r="B70" s="179"/>
      <c r="C70" s="146" t="s">
        <v>253</v>
      </c>
      <c r="D70" s="26" t="s">
        <v>21</v>
      </c>
      <c r="E70" s="352"/>
      <c r="F70" s="353"/>
      <c r="G70" s="354"/>
      <c r="H70" s="396"/>
      <c r="I70" s="396"/>
      <c r="J70" s="242" t="s">
        <v>327</v>
      </c>
      <c r="K70" s="243"/>
      <c r="L70" s="242" t="s">
        <v>328</v>
      </c>
      <c r="M70" s="13"/>
      <c r="N70" s="14"/>
      <c r="O70" s="14"/>
      <c r="P70" s="25" t="s">
        <v>298</v>
      </c>
      <c r="Q70" s="164"/>
    </row>
    <row r="71" spans="1:17" ht="70.5" customHeight="1">
      <c r="A71" s="226">
        <v>5</v>
      </c>
      <c r="B71" s="179"/>
      <c r="C71" s="146" t="s">
        <v>227</v>
      </c>
      <c r="D71" s="26" t="s">
        <v>21</v>
      </c>
      <c r="E71" s="352"/>
      <c r="F71" s="353"/>
      <c r="G71" s="354"/>
      <c r="H71" s="396"/>
      <c r="I71" s="396"/>
      <c r="J71" s="242" t="s">
        <v>329</v>
      </c>
      <c r="K71" s="243"/>
      <c r="L71" s="242" t="s">
        <v>328</v>
      </c>
      <c r="M71" s="15"/>
      <c r="N71" s="15"/>
      <c r="O71" s="15"/>
      <c r="P71" s="25" t="s">
        <v>298</v>
      </c>
      <c r="Q71" s="164"/>
    </row>
    <row r="72" spans="1:17" ht="72" customHeight="1">
      <c r="A72" s="226">
        <v>6</v>
      </c>
      <c r="B72" s="181"/>
      <c r="C72" s="146" t="s">
        <v>109</v>
      </c>
      <c r="D72" s="26" t="s">
        <v>21</v>
      </c>
      <c r="E72" s="352"/>
      <c r="F72" s="353"/>
      <c r="G72" s="354"/>
      <c r="H72" s="397"/>
      <c r="I72" s="397"/>
      <c r="J72" s="242" t="s">
        <v>820</v>
      </c>
      <c r="K72" s="243"/>
      <c r="L72" s="242" t="s">
        <v>328</v>
      </c>
      <c r="M72" s="13"/>
      <c r="N72" s="14"/>
      <c r="O72" s="14"/>
      <c r="P72" s="25" t="s">
        <v>298</v>
      </c>
      <c r="Q72" s="164"/>
    </row>
    <row r="73" spans="1:17" ht="72.75" customHeight="1">
      <c r="A73" s="224" t="s">
        <v>110</v>
      </c>
      <c r="B73" s="125" t="s">
        <v>111</v>
      </c>
      <c r="C73" s="126" t="s">
        <v>112</v>
      </c>
      <c r="D73" s="127"/>
      <c r="E73" s="127"/>
      <c r="F73" s="127"/>
      <c r="G73" s="127"/>
      <c r="H73" s="129" t="str">
        <f>IF(COUNT(D74:D79)=0,"N/A",SUM(D74:D79)/(COUNT(D74:D79)*2))</f>
        <v>N/A</v>
      </c>
      <c r="I73" s="177" t="str">
        <f>IF(H73="N/A","N/A", IF(H73&gt;=80%,"MET",IF(H73&gt;=50%,"PARTIAL MET","Not Met")))</f>
        <v>N/A</v>
      </c>
      <c r="J73" s="258"/>
      <c r="K73" s="259"/>
      <c r="L73" s="259"/>
      <c r="M73" s="130"/>
      <c r="N73" s="131"/>
      <c r="O73" s="131"/>
      <c r="P73" s="132"/>
      <c r="Q73" s="164"/>
    </row>
    <row r="74" spans="1:17" ht="87" customHeight="1">
      <c r="A74" s="225">
        <v>1</v>
      </c>
      <c r="B74" s="178"/>
      <c r="C74" s="146" t="s">
        <v>228</v>
      </c>
      <c r="D74" s="26" t="s">
        <v>21</v>
      </c>
      <c r="E74" s="352"/>
      <c r="F74" s="353"/>
      <c r="G74" s="354"/>
      <c r="H74" s="395"/>
      <c r="I74" s="395"/>
      <c r="J74" s="242" t="s">
        <v>821</v>
      </c>
      <c r="K74" s="243"/>
      <c r="L74" s="243"/>
      <c r="M74" s="13"/>
      <c r="N74" s="14"/>
      <c r="O74" s="14"/>
      <c r="P74" s="25" t="s">
        <v>298</v>
      </c>
      <c r="Q74" s="164"/>
    </row>
    <row r="75" spans="1:17" ht="66" customHeight="1">
      <c r="A75" s="226">
        <v>2</v>
      </c>
      <c r="B75" s="179"/>
      <c r="C75" s="146" t="s">
        <v>254</v>
      </c>
      <c r="D75" s="26" t="s">
        <v>21</v>
      </c>
      <c r="E75" s="352"/>
      <c r="F75" s="353"/>
      <c r="G75" s="354"/>
      <c r="H75" s="396"/>
      <c r="I75" s="396"/>
      <c r="J75" s="242" t="s">
        <v>324</v>
      </c>
      <c r="K75" s="242" t="s">
        <v>330</v>
      </c>
      <c r="L75" s="243"/>
      <c r="M75" s="13"/>
      <c r="N75" s="14"/>
      <c r="O75" s="14"/>
      <c r="P75" s="25" t="s">
        <v>298</v>
      </c>
      <c r="Q75" s="164"/>
    </row>
    <row r="76" spans="1:17" ht="69.75" customHeight="1">
      <c r="A76" s="226">
        <v>3</v>
      </c>
      <c r="B76" s="179"/>
      <c r="C76" s="146" t="s">
        <v>168</v>
      </c>
      <c r="D76" s="26" t="s">
        <v>21</v>
      </c>
      <c r="E76" s="352"/>
      <c r="F76" s="353"/>
      <c r="G76" s="354"/>
      <c r="H76" s="396"/>
      <c r="I76" s="396"/>
      <c r="J76" s="242" t="s">
        <v>331</v>
      </c>
      <c r="K76" s="243"/>
      <c r="L76" s="243"/>
      <c r="M76" s="13"/>
      <c r="N76" s="14"/>
      <c r="O76" s="14"/>
      <c r="P76" s="25" t="s">
        <v>298</v>
      </c>
      <c r="Q76" s="164"/>
    </row>
    <row r="77" spans="1:17" ht="66.75" customHeight="1">
      <c r="A77" s="226">
        <v>4</v>
      </c>
      <c r="B77" s="179"/>
      <c r="C77" s="146" t="s">
        <v>229</v>
      </c>
      <c r="D77" s="26" t="s">
        <v>21</v>
      </c>
      <c r="E77" s="352"/>
      <c r="F77" s="353"/>
      <c r="G77" s="354"/>
      <c r="H77" s="396"/>
      <c r="I77" s="396"/>
      <c r="J77" s="242" t="s">
        <v>822</v>
      </c>
      <c r="K77" s="243"/>
      <c r="L77" s="242" t="s">
        <v>328</v>
      </c>
      <c r="M77" s="13"/>
      <c r="N77" s="14"/>
      <c r="O77" s="14"/>
      <c r="P77" s="25" t="s">
        <v>298</v>
      </c>
      <c r="Q77" s="164"/>
    </row>
    <row r="78" spans="1:17" ht="70.5" customHeight="1">
      <c r="A78" s="226">
        <v>5</v>
      </c>
      <c r="B78" s="179"/>
      <c r="C78" s="146" t="s">
        <v>255</v>
      </c>
      <c r="D78" s="26" t="s">
        <v>21</v>
      </c>
      <c r="E78" s="352"/>
      <c r="F78" s="353"/>
      <c r="G78" s="354"/>
      <c r="H78" s="396"/>
      <c r="I78" s="396"/>
      <c r="J78" s="242" t="s">
        <v>332</v>
      </c>
      <c r="K78" s="243"/>
      <c r="L78" s="242" t="s">
        <v>328</v>
      </c>
      <c r="M78" s="15"/>
      <c r="N78" s="15"/>
      <c r="O78" s="15"/>
      <c r="P78" s="25" t="s">
        <v>298</v>
      </c>
      <c r="Q78" s="164"/>
    </row>
    <row r="79" spans="1:17" ht="72" customHeight="1">
      <c r="A79" s="226">
        <v>6</v>
      </c>
      <c r="B79" s="181"/>
      <c r="C79" s="146" t="s">
        <v>113</v>
      </c>
      <c r="D79" s="26" t="s">
        <v>21</v>
      </c>
      <c r="E79" s="352"/>
      <c r="F79" s="353"/>
      <c r="G79" s="354"/>
      <c r="H79" s="397"/>
      <c r="I79" s="397"/>
      <c r="J79" s="242" t="s">
        <v>333</v>
      </c>
      <c r="K79" s="243"/>
      <c r="L79" s="243"/>
      <c r="M79" s="13"/>
      <c r="N79" s="14"/>
      <c r="O79" s="14"/>
      <c r="P79" s="25" t="s">
        <v>298</v>
      </c>
      <c r="Q79" s="164"/>
    </row>
    <row r="80" spans="1:17" ht="72.75" customHeight="1">
      <c r="A80" s="224" t="s">
        <v>114</v>
      </c>
      <c r="B80" s="125" t="s">
        <v>115</v>
      </c>
      <c r="C80" s="126" t="s">
        <v>116</v>
      </c>
      <c r="D80" s="127"/>
      <c r="E80" s="127"/>
      <c r="F80" s="127"/>
      <c r="G80" s="127"/>
      <c r="H80" s="129" t="str">
        <f>IF(COUNT(D81:D85)=0,"N/A",SUM(D81:D85)/(COUNT(D81:D85)*2))</f>
        <v>N/A</v>
      </c>
      <c r="I80" s="177" t="str">
        <f>IF(H80="N/A","N/A", IF(H80&gt;=80%,"MET",IF(H80&gt;=50%,"PARTIAL MET","Not Met")))</f>
        <v>N/A</v>
      </c>
      <c r="J80" s="258"/>
      <c r="K80" s="259"/>
      <c r="L80" s="259"/>
      <c r="M80" s="130"/>
      <c r="N80" s="131"/>
      <c r="O80" s="131"/>
      <c r="P80" s="132"/>
      <c r="Q80" s="164"/>
    </row>
    <row r="81" spans="1:17" ht="87" customHeight="1">
      <c r="A81" s="225">
        <v>1</v>
      </c>
      <c r="B81" s="178"/>
      <c r="C81" s="146" t="s">
        <v>256</v>
      </c>
      <c r="D81" s="26" t="s">
        <v>21</v>
      </c>
      <c r="E81" s="352"/>
      <c r="F81" s="353"/>
      <c r="G81" s="354"/>
      <c r="H81" s="395"/>
      <c r="I81" s="395"/>
      <c r="J81" s="242" t="s">
        <v>803</v>
      </c>
      <c r="K81" s="243"/>
      <c r="L81" s="243"/>
      <c r="M81" s="13"/>
      <c r="N81" s="14"/>
      <c r="O81" s="14"/>
      <c r="P81" s="25" t="s">
        <v>298</v>
      </c>
      <c r="Q81" s="164"/>
    </row>
    <row r="82" spans="1:17" ht="66" customHeight="1">
      <c r="A82" s="226">
        <v>2</v>
      </c>
      <c r="B82" s="179"/>
      <c r="C82" s="146" t="s">
        <v>257</v>
      </c>
      <c r="D82" s="26" t="s">
        <v>21</v>
      </c>
      <c r="E82" s="352"/>
      <c r="F82" s="353"/>
      <c r="G82" s="354"/>
      <c r="H82" s="396"/>
      <c r="I82" s="396"/>
      <c r="J82" s="242" t="s">
        <v>324</v>
      </c>
      <c r="K82" s="242" t="s">
        <v>303</v>
      </c>
      <c r="L82" s="243"/>
      <c r="M82" s="13"/>
      <c r="N82" s="14"/>
      <c r="O82" s="14"/>
      <c r="P82" s="25" t="s">
        <v>298</v>
      </c>
      <c r="Q82" s="164"/>
    </row>
    <row r="83" spans="1:17" ht="69.75" customHeight="1">
      <c r="A83" s="226">
        <v>3</v>
      </c>
      <c r="B83" s="179"/>
      <c r="C83" s="146" t="s">
        <v>258</v>
      </c>
      <c r="D83" s="26" t="s">
        <v>21</v>
      </c>
      <c r="E83" s="352"/>
      <c r="F83" s="353"/>
      <c r="G83" s="354"/>
      <c r="H83" s="396"/>
      <c r="I83" s="396"/>
      <c r="J83" s="243"/>
      <c r="K83" s="243"/>
      <c r="L83" s="242" t="s">
        <v>334</v>
      </c>
      <c r="M83" s="13"/>
      <c r="N83" s="14"/>
      <c r="O83" s="14"/>
      <c r="P83" s="25" t="s">
        <v>298</v>
      </c>
      <c r="Q83" s="164"/>
    </row>
    <row r="84" spans="1:17" ht="66.75" customHeight="1">
      <c r="A84" s="226">
        <v>4</v>
      </c>
      <c r="B84" s="179"/>
      <c r="C84" s="146" t="s">
        <v>230</v>
      </c>
      <c r="D84" s="26" t="s">
        <v>21</v>
      </c>
      <c r="E84" s="352"/>
      <c r="F84" s="353"/>
      <c r="G84" s="354"/>
      <c r="H84" s="396"/>
      <c r="I84" s="396"/>
      <c r="J84" s="242" t="s">
        <v>335</v>
      </c>
      <c r="K84" s="243"/>
      <c r="L84" s="243"/>
      <c r="M84" s="13"/>
      <c r="N84" s="14"/>
      <c r="O84" s="14"/>
      <c r="P84" s="25" t="s">
        <v>298</v>
      </c>
      <c r="Q84" s="164"/>
    </row>
    <row r="85" spans="1:17" ht="70.5" customHeight="1">
      <c r="A85" s="226">
        <v>5</v>
      </c>
      <c r="B85" s="179"/>
      <c r="C85" s="146" t="s">
        <v>117</v>
      </c>
      <c r="D85" s="26" t="s">
        <v>21</v>
      </c>
      <c r="E85" s="352"/>
      <c r="F85" s="353"/>
      <c r="G85" s="354"/>
      <c r="H85" s="397"/>
      <c r="I85" s="397"/>
      <c r="J85" s="243"/>
      <c r="K85" s="243"/>
      <c r="L85" s="242" t="s">
        <v>336</v>
      </c>
      <c r="M85" s="15"/>
      <c r="N85" s="15"/>
      <c r="O85" s="15"/>
      <c r="P85" s="25" t="s">
        <v>298</v>
      </c>
      <c r="Q85" s="164"/>
    </row>
    <row r="86" spans="1:17" ht="72.75" customHeight="1">
      <c r="A86" s="224" t="s">
        <v>118</v>
      </c>
      <c r="B86" s="125" t="s">
        <v>119</v>
      </c>
      <c r="C86" s="126" t="s">
        <v>120</v>
      </c>
      <c r="D86" s="127"/>
      <c r="E86" s="127"/>
      <c r="F86" s="127"/>
      <c r="G86" s="127"/>
      <c r="H86" s="129" t="str">
        <f>IF(COUNT(D87:D91)=0,"N/A",SUM(D87:D91)/(COUNT(D87:D91)*2))</f>
        <v>N/A</v>
      </c>
      <c r="I86" s="177" t="str">
        <f>IF(H86="N/A","N/A", IF(H86&gt;=80%,"MET",IF(H86&gt;=50%,"PARTIAL MET","Not Met")))</f>
        <v>N/A</v>
      </c>
      <c r="J86" s="241"/>
      <c r="K86" s="241"/>
      <c r="L86" s="241"/>
      <c r="M86" s="130"/>
      <c r="N86" s="131"/>
      <c r="O86" s="131"/>
      <c r="P86" s="132"/>
      <c r="Q86" s="164"/>
    </row>
    <row r="87" spans="1:17" ht="87" customHeight="1">
      <c r="A87" s="225">
        <v>1</v>
      </c>
      <c r="B87" s="178"/>
      <c r="C87" s="146" t="s">
        <v>231</v>
      </c>
      <c r="D87" s="26" t="s">
        <v>21</v>
      </c>
      <c r="E87" s="352"/>
      <c r="F87" s="353"/>
      <c r="G87" s="354"/>
      <c r="H87" s="395"/>
      <c r="I87" s="395"/>
      <c r="J87" s="260" t="s">
        <v>823</v>
      </c>
      <c r="K87" s="243"/>
      <c r="L87" s="243"/>
      <c r="M87" s="13"/>
      <c r="N87" s="14"/>
      <c r="O87" s="14"/>
      <c r="P87" s="25" t="s">
        <v>298</v>
      </c>
      <c r="Q87" s="164"/>
    </row>
    <row r="88" spans="1:17" ht="66" customHeight="1">
      <c r="A88" s="226">
        <v>2</v>
      </c>
      <c r="B88" s="179"/>
      <c r="C88" s="146" t="s">
        <v>259</v>
      </c>
      <c r="D88" s="26" t="s">
        <v>21</v>
      </c>
      <c r="E88" s="352"/>
      <c r="F88" s="353"/>
      <c r="G88" s="354"/>
      <c r="H88" s="396"/>
      <c r="I88" s="396"/>
      <c r="J88" s="243"/>
      <c r="K88" s="260" t="s">
        <v>824</v>
      </c>
      <c r="L88" s="260" t="s">
        <v>338</v>
      </c>
      <c r="M88" s="13"/>
      <c r="N88" s="14"/>
      <c r="O88" s="14"/>
      <c r="P88" s="25" t="s">
        <v>298</v>
      </c>
      <c r="Q88" s="164"/>
    </row>
    <row r="89" spans="1:17" ht="69.75" customHeight="1">
      <c r="A89" s="226">
        <v>3</v>
      </c>
      <c r="B89" s="179"/>
      <c r="C89" s="146" t="s">
        <v>169</v>
      </c>
      <c r="D89" s="26" t="s">
        <v>21</v>
      </c>
      <c r="E89" s="352"/>
      <c r="F89" s="353"/>
      <c r="G89" s="354"/>
      <c r="H89" s="396"/>
      <c r="I89" s="396"/>
      <c r="J89" s="260" t="s">
        <v>337</v>
      </c>
      <c r="K89" s="243"/>
      <c r="L89" s="243"/>
      <c r="M89" s="13"/>
      <c r="N89" s="14"/>
      <c r="O89" s="14"/>
      <c r="P89" s="25" t="s">
        <v>298</v>
      </c>
      <c r="Q89" s="164"/>
    </row>
    <row r="90" spans="1:17" ht="66.75" customHeight="1">
      <c r="A90" s="226">
        <v>4</v>
      </c>
      <c r="B90" s="179"/>
      <c r="C90" s="146" t="s">
        <v>181</v>
      </c>
      <c r="D90" s="26" t="s">
        <v>21</v>
      </c>
      <c r="E90" s="352"/>
      <c r="F90" s="353"/>
      <c r="G90" s="354"/>
      <c r="H90" s="396"/>
      <c r="I90" s="396"/>
      <c r="J90" s="260" t="s">
        <v>825</v>
      </c>
      <c r="K90" s="260" t="s">
        <v>303</v>
      </c>
      <c r="L90" s="243"/>
      <c r="M90" s="13"/>
      <c r="N90" s="14"/>
      <c r="O90" s="14"/>
      <c r="P90" s="25" t="s">
        <v>298</v>
      </c>
      <c r="Q90" s="164"/>
    </row>
    <row r="91" spans="1:17" ht="70.5" customHeight="1">
      <c r="A91" s="226">
        <v>5</v>
      </c>
      <c r="B91" s="179"/>
      <c r="C91" s="146" t="s">
        <v>260</v>
      </c>
      <c r="D91" s="26" t="s">
        <v>21</v>
      </c>
      <c r="E91" s="352"/>
      <c r="F91" s="353"/>
      <c r="G91" s="354"/>
      <c r="H91" s="397"/>
      <c r="I91" s="397"/>
      <c r="J91" s="243"/>
      <c r="K91" s="243"/>
      <c r="L91" s="260" t="s">
        <v>339</v>
      </c>
      <c r="M91" s="15"/>
      <c r="N91" s="15"/>
      <c r="O91" s="15"/>
      <c r="P91" s="25" t="s">
        <v>298</v>
      </c>
      <c r="Q91" s="164"/>
    </row>
    <row r="92" spans="1:17" ht="72.75" customHeight="1">
      <c r="A92" s="224" t="s">
        <v>121</v>
      </c>
      <c r="B92" s="125" t="s">
        <v>122</v>
      </c>
      <c r="C92" s="126" t="s">
        <v>123</v>
      </c>
      <c r="D92" s="127"/>
      <c r="E92" s="127"/>
      <c r="F92" s="127"/>
      <c r="G92" s="127"/>
      <c r="H92" s="129" t="str">
        <f>IF(COUNT(D93:D98)=0,"N/A",SUM(D93:D98)/(COUNT(D93:D98)*2))</f>
        <v>N/A</v>
      </c>
      <c r="I92" s="177" t="str">
        <f>IF(H92="N/A","N/A", IF(H92&gt;=80%,"MET",IF(H92&gt;=50%,"PARTIAL MET","Not Met")))</f>
        <v>N/A</v>
      </c>
      <c r="J92" s="241"/>
      <c r="K92" s="241"/>
      <c r="L92" s="241"/>
      <c r="M92" s="130"/>
      <c r="N92" s="131"/>
      <c r="O92" s="131"/>
      <c r="P92" s="132"/>
      <c r="Q92" s="164"/>
    </row>
    <row r="93" spans="1:17" ht="87" customHeight="1">
      <c r="A93" s="225">
        <v>1</v>
      </c>
      <c r="B93" s="178"/>
      <c r="C93" s="146" t="s">
        <v>191</v>
      </c>
      <c r="D93" s="26" t="s">
        <v>21</v>
      </c>
      <c r="E93" s="352"/>
      <c r="F93" s="353"/>
      <c r="G93" s="354"/>
      <c r="H93" s="395"/>
      <c r="I93" s="395"/>
      <c r="J93" s="260" t="s">
        <v>340</v>
      </c>
      <c r="K93" s="243"/>
      <c r="L93" s="243"/>
      <c r="M93" s="13"/>
      <c r="N93" s="14"/>
      <c r="O93" s="14"/>
      <c r="P93" s="25" t="s">
        <v>298</v>
      </c>
      <c r="Q93" s="164"/>
    </row>
    <row r="94" spans="1:17" ht="66" customHeight="1">
      <c r="A94" s="226">
        <v>2</v>
      </c>
      <c r="B94" s="179"/>
      <c r="C94" s="146" t="s">
        <v>197</v>
      </c>
      <c r="D94" s="26" t="s">
        <v>21</v>
      </c>
      <c r="E94" s="352"/>
      <c r="F94" s="353"/>
      <c r="G94" s="354"/>
      <c r="H94" s="396"/>
      <c r="I94" s="396"/>
      <c r="J94" s="260" t="s">
        <v>826</v>
      </c>
      <c r="K94" s="260" t="s">
        <v>827</v>
      </c>
      <c r="L94" s="260" t="s">
        <v>341</v>
      </c>
      <c r="M94" s="13"/>
      <c r="N94" s="14"/>
      <c r="O94" s="14"/>
      <c r="P94" s="25" t="s">
        <v>298</v>
      </c>
      <c r="Q94" s="164"/>
    </row>
    <row r="95" spans="1:17" ht="69.75" customHeight="1">
      <c r="A95" s="226">
        <v>3</v>
      </c>
      <c r="B95" s="179"/>
      <c r="C95" s="146" t="s">
        <v>232</v>
      </c>
      <c r="D95" s="26" t="s">
        <v>21</v>
      </c>
      <c r="E95" s="352"/>
      <c r="F95" s="353"/>
      <c r="G95" s="354"/>
      <c r="H95" s="396"/>
      <c r="I95" s="396"/>
      <c r="J95" s="260" t="s">
        <v>342</v>
      </c>
      <c r="K95" s="243"/>
      <c r="L95" s="260" t="s">
        <v>343</v>
      </c>
      <c r="M95" s="13"/>
      <c r="N95" s="14"/>
      <c r="O95" s="14"/>
      <c r="P95" s="25" t="s">
        <v>298</v>
      </c>
      <c r="Q95" s="164"/>
    </row>
    <row r="96" spans="1:17" ht="66.75" customHeight="1">
      <c r="A96" s="226">
        <v>4</v>
      </c>
      <c r="B96" s="179"/>
      <c r="C96" s="146" t="s">
        <v>233</v>
      </c>
      <c r="D96" s="26" t="s">
        <v>21</v>
      </c>
      <c r="E96" s="352"/>
      <c r="F96" s="353"/>
      <c r="G96" s="354"/>
      <c r="H96" s="396"/>
      <c r="I96" s="396"/>
      <c r="J96" s="260" t="s">
        <v>828</v>
      </c>
      <c r="K96" s="243"/>
      <c r="L96" s="243"/>
      <c r="M96" s="13"/>
      <c r="N96" s="14"/>
      <c r="O96" s="14"/>
      <c r="P96" s="25" t="s">
        <v>298</v>
      </c>
      <c r="Q96" s="164"/>
    </row>
    <row r="97" spans="1:17" ht="70.5" customHeight="1">
      <c r="A97" s="226">
        <v>5</v>
      </c>
      <c r="B97" s="179"/>
      <c r="C97" s="146" t="s">
        <v>234</v>
      </c>
      <c r="D97" s="26" t="s">
        <v>21</v>
      </c>
      <c r="E97" s="352"/>
      <c r="F97" s="353"/>
      <c r="G97" s="354"/>
      <c r="H97" s="396"/>
      <c r="I97" s="396"/>
      <c r="J97" s="260" t="s">
        <v>829</v>
      </c>
      <c r="K97" s="243"/>
      <c r="L97" s="260" t="s">
        <v>344</v>
      </c>
      <c r="M97" s="15"/>
      <c r="N97" s="15"/>
      <c r="O97" s="15"/>
      <c r="P97" s="25" t="s">
        <v>298</v>
      </c>
      <c r="Q97" s="164"/>
    </row>
    <row r="98" spans="1:17" ht="72" customHeight="1">
      <c r="A98" s="226">
        <v>6</v>
      </c>
      <c r="B98" s="181"/>
      <c r="C98" s="146" t="s">
        <v>124</v>
      </c>
      <c r="D98" s="26" t="s">
        <v>21</v>
      </c>
      <c r="E98" s="352"/>
      <c r="F98" s="353"/>
      <c r="G98" s="354"/>
      <c r="H98" s="397"/>
      <c r="I98" s="397"/>
      <c r="J98" s="257" t="s">
        <v>345</v>
      </c>
      <c r="K98" s="243"/>
      <c r="L98" s="260" t="s">
        <v>830</v>
      </c>
      <c r="M98" s="13"/>
      <c r="N98" s="14"/>
      <c r="O98" s="14"/>
      <c r="P98" s="25" t="s">
        <v>298</v>
      </c>
      <c r="Q98" s="164"/>
    </row>
    <row r="99" spans="1:17" ht="72.75" customHeight="1">
      <c r="A99" s="224" t="s">
        <v>125</v>
      </c>
      <c r="B99" s="125" t="s">
        <v>126</v>
      </c>
      <c r="C99" s="126" t="s">
        <v>127</v>
      </c>
      <c r="D99" s="127"/>
      <c r="E99" s="127"/>
      <c r="F99" s="127"/>
      <c r="G99" s="127"/>
      <c r="H99" s="129" t="str">
        <f>IF(COUNT(D100:D103)=0,"N/A",SUM(D100:D103)/(COUNT(D100:D103)*2))</f>
        <v>N/A</v>
      </c>
      <c r="I99" s="177" t="str">
        <f>IF(H99="N/A","N/A", IF(H99&gt;=80%,"MET",IF(H99&gt;=50%,"PARTIAL MET","Not Met")))</f>
        <v>N/A</v>
      </c>
      <c r="J99" s="241"/>
      <c r="K99" s="241"/>
      <c r="L99" s="241"/>
      <c r="M99" s="130"/>
      <c r="N99" s="131"/>
      <c r="O99" s="131"/>
      <c r="P99" s="132"/>
      <c r="Q99" s="164"/>
    </row>
    <row r="100" spans="1:17" ht="87" customHeight="1">
      <c r="A100" s="225">
        <v>1</v>
      </c>
      <c r="B100" s="178"/>
      <c r="C100" s="146" t="s">
        <v>235</v>
      </c>
      <c r="D100" s="26" t="s">
        <v>21</v>
      </c>
      <c r="E100" s="352"/>
      <c r="F100" s="353"/>
      <c r="G100" s="354"/>
      <c r="H100" s="395"/>
      <c r="I100" s="395"/>
      <c r="J100" s="257" t="s">
        <v>803</v>
      </c>
      <c r="K100" s="243"/>
      <c r="L100" s="243"/>
      <c r="M100" s="13"/>
      <c r="N100" s="14"/>
      <c r="O100" s="14"/>
      <c r="P100" s="25" t="s">
        <v>298</v>
      </c>
      <c r="Q100" s="164"/>
    </row>
    <row r="101" spans="1:17" ht="66" customHeight="1">
      <c r="A101" s="226">
        <v>2</v>
      </c>
      <c r="B101" s="179"/>
      <c r="C101" s="146" t="s">
        <v>198</v>
      </c>
      <c r="D101" s="26" t="s">
        <v>21</v>
      </c>
      <c r="E101" s="352"/>
      <c r="F101" s="353"/>
      <c r="G101" s="354"/>
      <c r="H101" s="396"/>
      <c r="I101" s="396"/>
      <c r="J101" s="243"/>
      <c r="K101" s="243"/>
      <c r="L101" s="257" t="s">
        <v>831</v>
      </c>
      <c r="M101" s="13"/>
      <c r="N101" s="14"/>
      <c r="O101" s="14"/>
      <c r="P101" s="25" t="s">
        <v>298</v>
      </c>
      <c r="Q101" s="164"/>
    </row>
    <row r="102" spans="1:17" ht="69.75" customHeight="1">
      <c r="A102" s="226">
        <v>3</v>
      </c>
      <c r="B102" s="179"/>
      <c r="C102" s="146" t="s">
        <v>204</v>
      </c>
      <c r="D102" s="26" t="s">
        <v>21</v>
      </c>
      <c r="E102" s="352"/>
      <c r="F102" s="353"/>
      <c r="G102" s="354"/>
      <c r="H102" s="396"/>
      <c r="I102" s="396"/>
      <c r="J102" s="243"/>
      <c r="K102" s="257" t="s">
        <v>347</v>
      </c>
      <c r="L102" s="257" t="s">
        <v>832</v>
      </c>
      <c r="M102" s="13"/>
      <c r="N102" s="14"/>
      <c r="O102" s="14"/>
      <c r="P102" s="25" t="s">
        <v>298</v>
      </c>
      <c r="Q102" s="164"/>
    </row>
    <row r="103" spans="1:17" ht="66.75" customHeight="1">
      <c r="A103" s="226">
        <v>4</v>
      </c>
      <c r="B103" s="179"/>
      <c r="C103" s="146" t="s">
        <v>210</v>
      </c>
      <c r="D103" s="26" t="s">
        <v>21</v>
      </c>
      <c r="E103" s="352"/>
      <c r="F103" s="353"/>
      <c r="G103" s="354"/>
      <c r="H103" s="397"/>
      <c r="I103" s="397"/>
      <c r="J103" s="257" t="s">
        <v>348</v>
      </c>
      <c r="K103" s="257" t="s">
        <v>303</v>
      </c>
      <c r="L103" s="260" t="s">
        <v>346</v>
      </c>
      <c r="M103" s="13"/>
      <c r="N103" s="14"/>
      <c r="O103" s="14"/>
      <c r="P103" s="25" t="s">
        <v>298</v>
      </c>
      <c r="Q103" s="164"/>
    </row>
    <row r="104" spans="1:17" ht="72.75" customHeight="1">
      <c r="A104" s="224" t="s">
        <v>128</v>
      </c>
      <c r="B104" s="125" t="s">
        <v>129</v>
      </c>
      <c r="C104" s="126" t="s">
        <v>130</v>
      </c>
      <c r="D104" s="127"/>
      <c r="E104" s="127"/>
      <c r="F104" s="127"/>
      <c r="G104" s="127"/>
      <c r="H104" s="129" t="str">
        <f>IF(COUNT(D105:D110)=0,"N/A",SUM(D105:D110)/(COUNT(D105:D110)*2))</f>
        <v>N/A</v>
      </c>
      <c r="I104" s="177" t="str">
        <f>IF(H104="N/A","N/A", IF(H104&gt;=80%,"MET",IF(H104&gt;=50%,"PARTIAL MET","Not Met")))</f>
        <v>N/A</v>
      </c>
      <c r="J104" s="241"/>
      <c r="K104" s="241"/>
      <c r="L104" s="241"/>
      <c r="M104" s="130"/>
      <c r="N104" s="131"/>
      <c r="O104" s="131"/>
      <c r="P104" s="132"/>
      <c r="Q104" s="164"/>
    </row>
    <row r="105" spans="1:17" ht="87" customHeight="1">
      <c r="A105" s="225">
        <v>1</v>
      </c>
      <c r="B105" s="178"/>
      <c r="C105" s="146" t="s">
        <v>236</v>
      </c>
      <c r="D105" s="26" t="s">
        <v>21</v>
      </c>
      <c r="E105" s="352"/>
      <c r="F105" s="353"/>
      <c r="G105" s="354"/>
      <c r="H105" s="395"/>
      <c r="I105" s="395"/>
      <c r="J105" s="243"/>
      <c r="K105" s="243"/>
      <c r="L105" s="242" t="s">
        <v>349</v>
      </c>
      <c r="M105" s="13"/>
      <c r="N105" s="14"/>
      <c r="O105" s="14"/>
      <c r="P105" s="25" t="s">
        <v>298</v>
      </c>
      <c r="Q105" s="164"/>
    </row>
    <row r="106" spans="1:17" ht="66" customHeight="1">
      <c r="A106" s="226">
        <v>2</v>
      </c>
      <c r="B106" s="179"/>
      <c r="C106" s="146" t="s">
        <v>261</v>
      </c>
      <c r="D106" s="26" t="s">
        <v>21</v>
      </c>
      <c r="E106" s="352"/>
      <c r="F106" s="353"/>
      <c r="G106" s="354"/>
      <c r="H106" s="396"/>
      <c r="I106" s="396"/>
      <c r="J106" s="243"/>
      <c r="K106" s="243"/>
      <c r="L106" s="242" t="s">
        <v>350</v>
      </c>
      <c r="M106" s="13"/>
      <c r="N106" s="14"/>
      <c r="O106" s="14"/>
      <c r="P106" s="25" t="s">
        <v>298</v>
      </c>
      <c r="Q106" s="164"/>
    </row>
    <row r="107" spans="1:17" ht="69.75" customHeight="1">
      <c r="A107" s="226">
        <v>3</v>
      </c>
      <c r="B107" s="179"/>
      <c r="C107" s="146" t="s">
        <v>170</v>
      </c>
      <c r="D107" s="26" t="s">
        <v>21</v>
      </c>
      <c r="E107" s="352"/>
      <c r="F107" s="353"/>
      <c r="G107" s="354"/>
      <c r="H107" s="396"/>
      <c r="I107" s="396"/>
      <c r="J107" s="242" t="s">
        <v>833</v>
      </c>
      <c r="K107" s="243"/>
      <c r="L107" s="242" t="s">
        <v>834</v>
      </c>
      <c r="M107" s="13"/>
      <c r="N107" s="14"/>
      <c r="O107" s="14"/>
      <c r="P107" s="25" t="s">
        <v>298</v>
      </c>
      <c r="Q107" s="164"/>
    </row>
    <row r="108" spans="1:17" ht="66.75" customHeight="1">
      <c r="A108" s="226">
        <v>4</v>
      </c>
      <c r="B108" s="179"/>
      <c r="C108" s="146" t="s">
        <v>182</v>
      </c>
      <c r="D108" s="26" t="s">
        <v>21</v>
      </c>
      <c r="E108" s="352"/>
      <c r="F108" s="353"/>
      <c r="G108" s="354"/>
      <c r="H108" s="396"/>
      <c r="I108" s="396"/>
      <c r="J108" s="242" t="s">
        <v>835</v>
      </c>
      <c r="K108" s="242" t="s">
        <v>351</v>
      </c>
      <c r="L108" s="242" t="s">
        <v>346</v>
      </c>
      <c r="M108" s="13"/>
      <c r="N108" s="14"/>
      <c r="O108" s="14"/>
      <c r="P108" s="25" t="s">
        <v>298</v>
      </c>
      <c r="Q108" s="164"/>
    </row>
    <row r="109" spans="1:17" ht="70.5" customHeight="1">
      <c r="A109" s="226">
        <v>5</v>
      </c>
      <c r="B109" s="179"/>
      <c r="C109" s="146" t="s">
        <v>262</v>
      </c>
      <c r="D109" s="26" t="s">
        <v>21</v>
      </c>
      <c r="E109" s="352"/>
      <c r="F109" s="353"/>
      <c r="G109" s="354"/>
      <c r="H109" s="396"/>
      <c r="I109" s="396"/>
      <c r="J109" s="243"/>
      <c r="K109" s="243"/>
      <c r="L109" s="242" t="s">
        <v>836</v>
      </c>
      <c r="M109" s="15"/>
      <c r="N109" s="15"/>
      <c r="O109" s="15"/>
      <c r="P109" s="25" t="s">
        <v>298</v>
      </c>
      <c r="Q109" s="164"/>
    </row>
    <row r="110" spans="1:17" ht="72" customHeight="1">
      <c r="A110" s="226">
        <v>6</v>
      </c>
      <c r="B110" s="181"/>
      <c r="C110" s="146" t="s">
        <v>131</v>
      </c>
      <c r="D110" s="26" t="s">
        <v>21</v>
      </c>
      <c r="E110" s="352"/>
      <c r="F110" s="353"/>
      <c r="G110" s="354"/>
      <c r="H110" s="397"/>
      <c r="I110" s="397"/>
      <c r="J110" s="257" t="s">
        <v>837</v>
      </c>
      <c r="K110" s="257" t="s">
        <v>352</v>
      </c>
      <c r="L110" s="243"/>
      <c r="M110" s="13"/>
      <c r="N110" s="14"/>
      <c r="O110" s="14"/>
      <c r="P110" s="25" t="s">
        <v>298</v>
      </c>
      <c r="Q110" s="164"/>
    </row>
    <row r="111" spans="1:17" ht="72.75" customHeight="1">
      <c r="A111" s="224" t="s">
        <v>132</v>
      </c>
      <c r="B111" s="125" t="s">
        <v>133</v>
      </c>
      <c r="C111" s="126" t="s">
        <v>134</v>
      </c>
      <c r="D111" s="127"/>
      <c r="E111" s="127"/>
      <c r="F111" s="127"/>
      <c r="G111" s="127"/>
      <c r="H111" s="129" t="str">
        <f>IF(COUNT(D112:D117)=0,"N/A",SUM(D112:D117)/(COUNT(D112:D117)*2))</f>
        <v>N/A</v>
      </c>
      <c r="I111" s="177" t="str">
        <f>IF(H111="N/A","N/A", IF(H111&gt;=80%,"MET",IF(H111&gt;=50%,"PARTIAL MET","Not Met")))</f>
        <v>N/A</v>
      </c>
      <c r="J111" s="241"/>
      <c r="K111" s="241"/>
      <c r="L111" s="241"/>
      <c r="M111" s="130"/>
      <c r="N111" s="131"/>
      <c r="O111" s="131"/>
      <c r="P111" s="132"/>
      <c r="Q111" s="164"/>
    </row>
    <row r="112" spans="1:17" ht="87" customHeight="1">
      <c r="A112" s="225">
        <v>1</v>
      </c>
      <c r="B112" s="178"/>
      <c r="C112" s="146" t="s">
        <v>263</v>
      </c>
      <c r="D112" s="26" t="s">
        <v>21</v>
      </c>
      <c r="E112" s="352"/>
      <c r="F112" s="353"/>
      <c r="G112" s="354"/>
      <c r="H112" s="395"/>
      <c r="I112" s="395"/>
      <c r="J112" s="257" t="s">
        <v>803</v>
      </c>
      <c r="K112" s="243"/>
      <c r="L112" s="243"/>
      <c r="M112" s="13"/>
      <c r="N112" s="14"/>
      <c r="O112" s="14"/>
      <c r="P112" s="25" t="s">
        <v>298</v>
      </c>
      <c r="Q112" s="164"/>
    </row>
    <row r="113" spans="1:17" ht="66" customHeight="1">
      <c r="A113" s="226">
        <v>2</v>
      </c>
      <c r="B113" s="179"/>
      <c r="C113" s="146" t="s">
        <v>162</v>
      </c>
      <c r="D113" s="26" t="s">
        <v>21</v>
      </c>
      <c r="E113" s="352"/>
      <c r="F113" s="353"/>
      <c r="G113" s="354"/>
      <c r="H113" s="396"/>
      <c r="I113" s="396"/>
      <c r="J113" s="242" t="s">
        <v>353</v>
      </c>
      <c r="K113" s="242" t="s">
        <v>838</v>
      </c>
      <c r="L113" s="243"/>
      <c r="M113" s="13"/>
      <c r="N113" s="14"/>
      <c r="O113" s="14"/>
      <c r="P113" s="25" t="s">
        <v>298</v>
      </c>
      <c r="Q113" s="164"/>
    </row>
    <row r="114" spans="1:17" ht="69.75" customHeight="1">
      <c r="A114" s="226">
        <v>3</v>
      </c>
      <c r="B114" s="179"/>
      <c r="C114" s="146" t="s">
        <v>163</v>
      </c>
      <c r="D114" s="26" t="s">
        <v>21</v>
      </c>
      <c r="E114" s="352"/>
      <c r="F114" s="353"/>
      <c r="G114" s="354"/>
      <c r="H114" s="396"/>
      <c r="I114" s="396"/>
      <c r="J114" s="243"/>
      <c r="K114" s="243"/>
      <c r="L114" s="242" t="s">
        <v>354</v>
      </c>
      <c r="M114" s="13"/>
      <c r="N114" s="14"/>
      <c r="O114" s="14"/>
      <c r="P114" s="25" t="s">
        <v>298</v>
      </c>
      <c r="Q114" s="164"/>
    </row>
    <row r="115" spans="1:17" ht="66.75" customHeight="1">
      <c r="A115" s="226">
        <v>4</v>
      </c>
      <c r="B115" s="179"/>
      <c r="C115" s="146" t="s">
        <v>264</v>
      </c>
      <c r="D115" s="26" t="s">
        <v>21</v>
      </c>
      <c r="E115" s="352"/>
      <c r="F115" s="353"/>
      <c r="G115" s="354"/>
      <c r="H115" s="396"/>
      <c r="I115" s="396"/>
      <c r="J115" s="243"/>
      <c r="K115" s="242" t="s">
        <v>355</v>
      </c>
      <c r="L115" s="242" t="s">
        <v>356</v>
      </c>
      <c r="M115" s="13"/>
      <c r="N115" s="14"/>
      <c r="O115" s="14"/>
      <c r="P115" s="25" t="s">
        <v>298</v>
      </c>
      <c r="Q115" s="164"/>
    </row>
    <row r="116" spans="1:17" ht="70.5" customHeight="1">
      <c r="A116" s="226">
        <v>5</v>
      </c>
      <c r="B116" s="179"/>
      <c r="C116" s="146" t="s">
        <v>265</v>
      </c>
      <c r="D116" s="26" t="s">
        <v>21</v>
      </c>
      <c r="E116" s="352"/>
      <c r="F116" s="353"/>
      <c r="G116" s="354"/>
      <c r="H116" s="396"/>
      <c r="I116" s="396"/>
      <c r="J116" s="243"/>
      <c r="K116" s="243"/>
      <c r="L116" s="242" t="s">
        <v>357</v>
      </c>
      <c r="M116" s="15"/>
      <c r="N116" s="15"/>
      <c r="O116" s="15"/>
      <c r="P116" s="25" t="s">
        <v>298</v>
      </c>
      <c r="Q116" s="164"/>
    </row>
    <row r="117" spans="1:17" ht="72" customHeight="1">
      <c r="A117" s="226">
        <v>6</v>
      </c>
      <c r="B117" s="181"/>
      <c r="C117" s="146" t="s">
        <v>135</v>
      </c>
      <c r="D117" s="26" t="s">
        <v>21</v>
      </c>
      <c r="E117" s="352"/>
      <c r="F117" s="353"/>
      <c r="G117" s="354"/>
      <c r="H117" s="397"/>
      <c r="I117" s="397"/>
      <c r="J117" s="243"/>
      <c r="K117" s="243"/>
      <c r="L117" s="242" t="s">
        <v>358</v>
      </c>
      <c r="M117" s="13"/>
      <c r="N117" s="14"/>
      <c r="O117" s="14"/>
      <c r="P117" s="25" t="s">
        <v>298</v>
      </c>
      <c r="Q117" s="164"/>
    </row>
    <row r="118" spans="1:17" ht="72.75" customHeight="1">
      <c r="A118" s="224" t="s">
        <v>136</v>
      </c>
      <c r="B118" s="125" t="s">
        <v>137</v>
      </c>
      <c r="C118" s="126" t="s">
        <v>138</v>
      </c>
      <c r="D118" s="127"/>
      <c r="E118" s="127"/>
      <c r="F118" s="127"/>
      <c r="G118" s="127"/>
      <c r="H118" s="129" t="str">
        <f>IF(COUNT(D119:D124)=0,"N/A",SUM(D119:D124)/(COUNT(D119:D124)*2))</f>
        <v>N/A</v>
      </c>
      <c r="I118" s="177" t="str">
        <f>IF(H118="N/A","N/A", IF(H118&gt;=80%,"MET",IF(H118&gt;=50%,"PARTIAL MET","Not Met")))</f>
        <v>N/A</v>
      </c>
      <c r="J118" s="241"/>
      <c r="K118" s="241"/>
      <c r="L118" s="241"/>
      <c r="M118" s="130"/>
      <c r="N118" s="131"/>
      <c r="O118" s="131"/>
      <c r="P118" s="132"/>
      <c r="Q118" s="164"/>
    </row>
    <row r="119" spans="1:17" ht="87" customHeight="1">
      <c r="A119" s="225">
        <v>1</v>
      </c>
      <c r="B119" s="401"/>
      <c r="C119" s="146" t="s">
        <v>237</v>
      </c>
      <c r="D119" s="26" t="s">
        <v>21</v>
      </c>
      <c r="E119" s="352"/>
      <c r="F119" s="353"/>
      <c r="G119" s="354"/>
      <c r="H119" s="395"/>
      <c r="I119" s="395"/>
      <c r="J119" s="257" t="s">
        <v>359</v>
      </c>
      <c r="K119" s="243"/>
      <c r="L119" s="243"/>
      <c r="M119" s="13"/>
      <c r="N119" s="14"/>
      <c r="O119" s="14"/>
      <c r="P119" s="25" t="s">
        <v>298</v>
      </c>
      <c r="Q119" s="164"/>
    </row>
    <row r="120" spans="1:17" ht="66" customHeight="1">
      <c r="A120" s="226">
        <v>2</v>
      </c>
      <c r="B120" s="399"/>
      <c r="C120" s="146" t="s">
        <v>266</v>
      </c>
      <c r="D120" s="26" t="s">
        <v>21</v>
      </c>
      <c r="E120" s="352"/>
      <c r="F120" s="353"/>
      <c r="G120" s="354"/>
      <c r="H120" s="396"/>
      <c r="I120" s="396"/>
      <c r="J120" s="257" t="s">
        <v>360</v>
      </c>
      <c r="K120" s="243"/>
      <c r="L120" s="243"/>
      <c r="M120" s="13"/>
      <c r="N120" s="14"/>
      <c r="O120" s="14"/>
      <c r="P120" s="25" t="s">
        <v>298</v>
      </c>
      <c r="Q120" s="164"/>
    </row>
    <row r="121" spans="1:17" ht="69.75" customHeight="1">
      <c r="A121" s="226">
        <v>3</v>
      </c>
      <c r="B121" s="399"/>
      <c r="C121" s="146" t="s">
        <v>171</v>
      </c>
      <c r="D121" s="26" t="s">
        <v>21</v>
      </c>
      <c r="E121" s="352"/>
      <c r="F121" s="353"/>
      <c r="G121" s="354"/>
      <c r="H121" s="396"/>
      <c r="I121" s="396"/>
      <c r="J121" s="257" t="s">
        <v>361</v>
      </c>
      <c r="K121" s="243"/>
      <c r="L121" s="257" t="s">
        <v>362</v>
      </c>
      <c r="M121" s="13"/>
      <c r="N121" s="14"/>
      <c r="O121" s="14"/>
      <c r="P121" s="25" t="s">
        <v>298</v>
      </c>
      <c r="Q121" s="164"/>
    </row>
    <row r="122" spans="1:17" ht="66.75" customHeight="1">
      <c r="A122" s="226">
        <v>4</v>
      </c>
      <c r="B122" s="399"/>
      <c r="C122" s="146" t="s">
        <v>183</v>
      </c>
      <c r="D122" s="26" t="s">
        <v>21</v>
      </c>
      <c r="E122" s="352"/>
      <c r="F122" s="353"/>
      <c r="G122" s="354"/>
      <c r="H122" s="396"/>
      <c r="I122" s="396"/>
      <c r="J122" s="257" t="s">
        <v>363</v>
      </c>
      <c r="K122" s="257" t="s">
        <v>364</v>
      </c>
      <c r="L122" s="243"/>
      <c r="M122" s="13"/>
      <c r="N122" s="14"/>
      <c r="O122" s="14"/>
      <c r="P122" s="25" t="s">
        <v>298</v>
      </c>
      <c r="Q122" s="164"/>
    </row>
    <row r="123" spans="1:17" ht="70.5" customHeight="1">
      <c r="A123" s="226">
        <v>5</v>
      </c>
      <c r="B123" s="399"/>
      <c r="C123" s="146" t="s">
        <v>267</v>
      </c>
      <c r="D123" s="26" t="s">
        <v>21</v>
      </c>
      <c r="E123" s="352"/>
      <c r="F123" s="353"/>
      <c r="G123" s="354"/>
      <c r="H123" s="396"/>
      <c r="I123" s="396"/>
      <c r="J123" s="257" t="s">
        <v>839</v>
      </c>
      <c r="K123" s="243"/>
      <c r="L123" s="243"/>
      <c r="M123" s="15"/>
      <c r="N123" s="15"/>
      <c r="O123" s="15"/>
      <c r="P123" s="25" t="s">
        <v>298</v>
      </c>
      <c r="Q123" s="164"/>
    </row>
    <row r="124" spans="1:17" ht="87" customHeight="1">
      <c r="A124" s="225">
        <v>6</v>
      </c>
      <c r="B124" s="400"/>
      <c r="C124" s="146" t="s">
        <v>284</v>
      </c>
      <c r="D124" s="26" t="s">
        <v>21</v>
      </c>
      <c r="E124" s="352"/>
      <c r="F124" s="353"/>
      <c r="G124" s="354"/>
      <c r="H124" s="397"/>
      <c r="I124" s="397"/>
      <c r="J124" s="243"/>
      <c r="K124" s="257" t="s">
        <v>365</v>
      </c>
      <c r="L124" s="243"/>
      <c r="M124" s="13"/>
      <c r="N124" s="14"/>
      <c r="O124" s="14"/>
      <c r="P124" s="25" t="s">
        <v>298</v>
      </c>
      <c r="Q124" s="164"/>
    </row>
    <row r="125" spans="1:17" ht="72.75" customHeight="1">
      <c r="A125" s="224" t="s">
        <v>139</v>
      </c>
      <c r="B125" s="125" t="s">
        <v>140</v>
      </c>
      <c r="C125" s="126" t="s">
        <v>141</v>
      </c>
      <c r="D125" s="127"/>
      <c r="E125" s="127"/>
      <c r="F125" s="127"/>
      <c r="G125" s="127"/>
      <c r="H125" s="129" t="str">
        <f>IF(COUNT(D126:D129)=0,"N/A",SUM(D126:D129)/(COUNT(D126:D129)*2))</f>
        <v>N/A</v>
      </c>
      <c r="I125" s="177" t="str">
        <f>IF(H125="N/A","N/A", IF(H125&gt;=80%,"MET",IF(H125&gt;=50%,"PARTIAL MET","Not Met")))</f>
        <v>N/A</v>
      </c>
      <c r="J125" s="241"/>
      <c r="K125" s="241"/>
      <c r="L125" s="241"/>
      <c r="M125" s="130"/>
      <c r="N125" s="131"/>
      <c r="O125" s="131"/>
      <c r="P125" s="132"/>
      <c r="Q125" s="164"/>
    </row>
    <row r="126" spans="1:17" ht="87" customHeight="1">
      <c r="A126" s="225">
        <v>1</v>
      </c>
      <c r="B126" s="178"/>
      <c r="C126" s="146" t="s">
        <v>192</v>
      </c>
      <c r="D126" s="26" t="s">
        <v>21</v>
      </c>
      <c r="E126" s="352"/>
      <c r="F126" s="353"/>
      <c r="G126" s="354"/>
      <c r="H126" s="395"/>
      <c r="I126" s="395"/>
      <c r="J126" s="242" t="s">
        <v>370</v>
      </c>
      <c r="K126" s="243"/>
      <c r="L126" s="243"/>
      <c r="M126" s="13"/>
      <c r="N126" s="14"/>
      <c r="O126" s="14"/>
      <c r="P126" s="25" t="s">
        <v>298</v>
      </c>
      <c r="Q126" s="164"/>
    </row>
    <row r="127" spans="1:17" ht="66" customHeight="1">
      <c r="A127" s="226">
        <v>2</v>
      </c>
      <c r="B127" s="179"/>
      <c r="C127" s="146" t="s">
        <v>199</v>
      </c>
      <c r="D127" s="26" t="s">
        <v>21</v>
      </c>
      <c r="E127" s="352"/>
      <c r="F127" s="353"/>
      <c r="G127" s="354"/>
      <c r="H127" s="396"/>
      <c r="I127" s="396"/>
      <c r="J127" s="242" t="s">
        <v>371</v>
      </c>
      <c r="K127" s="243"/>
      <c r="L127" s="243"/>
      <c r="M127" s="13"/>
      <c r="N127" s="14"/>
      <c r="O127" s="14"/>
      <c r="P127" s="25" t="s">
        <v>298</v>
      </c>
      <c r="Q127" s="164"/>
    </row>
    <row r="128" spans="1:17" ht="69.75" customHeight="1">
      <c r="A128" s="226">
        <v>3</v>
      </c>
      <c r="B128" s="179"/>
      <c r="C128" s="146" t="s">
        <v>205</v>
      </c>
      <c r="D128" s="26" t="s">
        <v>21</v>
      </c>
      <c r="E128" s="352"/>
      <c r="F128" s="353"/>
      <c r="G128" s="354"/>
      <c r="H128" s="396"/>
      <c r="I128" s="396"/>
      <c r="J128" s="242" t="s">
        <v>372</v>
      </c>
      <c r="K128" s="242" t="s">
        <v>373</v>
      </c>
      <c r="L128" s="243"/>
      <c r="M128" s="13"/>
      <c r="N128" s="14"/>
      <c r="O128" s="14"/>
      <c r="P128" s="25" t="s">
        <v>298</v>
      </c>
      <c r="Q128" s="164"/>
    </row>
    <row r="129" spans="1:17" ht="66.75" customHeight="1">
      <c r="A129" s="226">
        <v>4</v>
      </c>
      <c r="B129" s="179"/>
      <c r="C129" s="146" t="s">
        <v>211</v>
      </c>
      <c r="D129" s="26" t="s">
        <v>21</v>
      </c>
      <c r="E129" s="352"/>
      <c r="F129" s="353"/>
      <c r="G129" s="354"/>
      <c r="H129" s="397"/>
      <c r="I129" s="397"/>
      <c r="J129" s="242" t="s">
        <v>374</v>
      </c>
      <c r="K129" s="242" t="s">
        <v>375</v>
      </c>
      <c r="L129" s="243"/>
      <c r="M129" s="13"/>
      <c r="N129" s="14"/>
      <c r="O129" s="14"/>
      <c r="P129" s="25" t="s">
        <v>298</v>
      </c>
      <c r="Q129" s="164"/>
    </row>
    <row r="130" spans="1:17" ht="72.75" customHeight="1">
      <c r="A130" s="224" t="s">
        <v>142</v>
      </c>
      <c r="B130" s="125" t="s">
        <v>143</v>
      </c>
      <c r="C130" s="126" t="s">
        <v>144</v>
      </c>
      <c r="D130" s="127"/>
      <c r="E130" s="127"/>
      <c r="F130" s="127"/>
      <c r="G130" s="127"/>
      <c r="H130" s="129" t="str">
        <f>IF(COUNT(D131:D135)=0,"N/A",SUM(D131:D135)/(COUNT(D131:D135)*2))</f>
        <v>N/A</v>
      </c>
      <c r="I130" s="177" t="str">
        <f>IF(H130="N/A","N/A", IF(H130&gt;=80%,"MET",IF(H130&gt;=50%,"PARTIAL MET","Not Met")))</f>
        <v>N/A</v>
      </c>
      <c r="J130" s="241"/>
      <c r="K130" s="241"/>
      <c r="L130" s="241"/>
      <c r="M130" s="130"/>
      <c r="N130" s="131"/>
      <c r="O130" s="131"/>
      <c r="P130" s="132"/>
      <c r="Q130" s="164"/>
    </row>
    <row r="131" spans="1:17" ht="87" customHeight="1">
      <c r="A131" s="225">
        <v>1</v>
      </c>
      <c r="B131" s="178"/>
      <c r="C131" s="146" t="s">
        <v>238</v>
      </c>
      <c r="D131" s="26" t="s">
        <v>21</v>
      </c>
      <c r="E131" s="352"/>
      <c r="F131" s="353"/>
      <c r="G131" s="354"/>
      <c r="H131" s="395"/>
      <c r="I131" s="414"/>
      <c r="J131" s="242" t="s">
        <v>805</v>
      </c>
      <c r="K131" s="243"/>
      <c r="L131" s="243"/>
      <c r="M131" s="13"/>
      <c r="N131" s="14"/>
      <c r="O131" s="14"/>
      <c r="P131" s="25" t="s">
        <v>298</v>
      </c>
      <c r="Q131" s="164"/>
    </row>
    <row r="132" spans="1:17" ht="66" customHeight="1">
      <c r="A132" s="226">
        <v>2</v>
      </c>
      <c r="B132" s="179"/>
      <c r="C132" s="146" t="s">
        <v>268</v>
      </c>
      <c r="D132" s="26" t="s">
        <v>21</v>
      </c>
      <c r="E132" s="352"/>
      <c r="F132" s="353"/>
      <c r="G132" s="354"/>
      <c r="H132" s="396"/>
      <c r="I132" s="415"/>
      <c r="J132" s="243"/>
      <c r="K132" s="242" t="s">
        <v>366</v>
      </c>
      <c r="L132" s="243"/>
      <c r="M132" s="13"/>
      <c r="N132" s="14"/>
      <c r="O132" s="14"/>
      <c r="P132" s="25" t="s">
        <v>298</v>
      </c>
      <c r="Q132" s="164"/>
    </row>
    <row r="133" spans="1:17" ht="69.75" customHeight="1">
      <c r="A133" s="226">
        <v>3</v>
      </c>
      <c r="B133" s="179"/>
      <c r="C133" s="146" t="s">
        <v>172</v>
      </c>
      <c r="D133" s="26" t="s">
        <v>21</v>
      </c>
      <c r="E133" s="352"/>
      <c r="F133" s="353"/>
      <c r="G133" s="354"/>
      <c r="H133" s="396"/>
      <c r="I133" s="415"/>
      <c r="J133" s="242" t="s">
        <v>367</v>
      </c>
      <c r="K133" s="243"/>
      <c r="L133" s="242" t="s">
        <v>368</v>
      </c>
      <c r="M133" s="13"/>
      <c r="N133" s="14"/>
      <c r="O133" s="14"/>
      <c r="P133" s="25" t="s">
        <v>298</v>
      </c>
      <c r="Q133" s="164"/>
    </row>
    <row r="134" spans="1:17" ht="66.75" customHeight="1">
      <c r="A134" s="226">
        <v>4</v>
      </c>
      <c r="B134" s="179"/>
      <c r="C134" s="146" t="s">
        <v>184</v>
      </c>
      <c r="D134" s="26" t="s">
        <v>21</v>
      </c>
      <c r="E134" s="352"/>
      <c r="F134" s="353"/>
      <c r="G134" s="354"/>
      <c r="H134" s="396"/>
      <c r="I134" s="415"/>
      <c r="J134" s="242" t="s">
        <v>369</v>
      </c>
      <c r="K134" s="243"/>
      <c r="L134" s="243"/>
      <c r="M134" s="13"/>
      <c r="N134" s="14"/>
      <c r="O134" s="14"/>
      <c r="P134" s="25" t="s">
        <v>298</v>
      </c>
      <c r="Q134" s="164"/>
    </row>
    <row r="135" spans="1:17" ht="70.5" customHeight="1">
      <c r="A135" s="226">
        <v>5</v>
      </c>
      <c r="B135" s="179"/>
      <c r="C135" s="146" t="s">
        <v>269</v>
      </c>
      <c r="D135" s="26" t="s">
        <v>21</v>
      </c>
      <c r="E135" s="352"/>
      <c r="F135" s="353"/>
      <c r="G135" s="354"/>
      <c r="H135" s="397"/>
      <c r="I135" s="416"/>
      <c r="J135" s="243"/>
      <c r="K135" s="243"/>
      <c r="L135" s="242" t="s">
        <v>840</v>
      </c>
      <c r="M135" s="15"/>
      <c r="N135" s="15"/>
      <c r="O135" s="15"/>
      <c r="P135" s="25" t="s">
        <v>298</v>
      </c>
      <c r="Q135" s="164"/>
    </row>
    <row r="136" spans="1:17" ht="72.75" customHeight="1">
      <c r="A136" s="224" t="s">
        <v>145</v>
      </c>
      <c r="B136" s="125" t="s">
        <v>146</v>
      </c>
      <c r="C136" s="126" t="s">
        <v>147</v>
      </c>
      <c r="D136" s="127"/>
      <c r="E136" s="127"/>
      <c r="F136" s="127"/>
      <c r="G136" s="127"/>
      <c r="H136" s="129" t="str">
        <f>IF(COUNT(D137:D141)=0,"N/A",SUM(D137:D141)/(COUNT(D137:D141)*2))</f>
        <v>N/A</v>
      </c>
      <c r="I136" s="129" t="str">
        <f>IF(H136="N/A","N/A", IF(H136&gt;=80%,"MET",IF(H136&gt;=50%,"PARTIAL MET","Not H141:I141Met")))</f>
        <v>N/A</v>
      </c>
      <c r="J136" s="241"/>
      <c r="K136" s="241"/>
      <c r="L136" s="241"/>
      <c r="M136" s="130"/>
      <c r="N136" s="131"/>
      <c r="O136" s="131"/>
      <c r="P136" s="132"/>
      <c r="Q136" s="164"/>
    </row>
    <row r="137" spans="1:17" ht="87" customHeight="1">
      <c r="A137" s="225">
        <v>1</v>
      </c>
      <c r="B137" s="178"/>
      <c r="C137" s="146" t="s">
        <v>193</v>
      </c>
      <c r="D137" s="26" t="s">
        <v>21</v>
      </c>
      <c r="E137" s="352"/>
      <c r="F137" s="353"/>
      <c r="G137" s="354"/>
      <c r="H137" s="395"/>
      <c r="I137" s="395"/>
      <c r="J137" s="242" t="s">
        <v>376</v>
      </c>
      <c r="K137" s="243"/>
      <c r="L137" s="243"/>
      <c r="M137" s="13"/>
      <c r="N137" s="14"/>
      <c r="O137" s="14"/>
      <c r="P137" s="25" t="s">
        <v>298</v>
      </c>
      <c r="Q137" s="164"/>
    </row>
    <row r="138" spans="1:17" ht="66" customHeight="1">
      <c r="A138" s="226">
        <v>2</v>
      </c>
      <c r="B138" s="179"/>
      <c r="C138" s="146" t="s">
        <v>200</v>
      </c>
      <c r="D138" s="26" t="s">
        <v>21</v>
      </c>
      <c r="E138" s="352"/>
      <c r="F138" s="353"/>
      <c r="G138" s="354"/>
      <c r="H138" s="396"/>
      <c r="I138" s="396"/>
      <c r="J138" s="242" t="s">
        <v>377</v>
      </c>
      <c r="K138" s="243"/>
      <c r="L138" s="243"/>
      <c r="M138" s="13"/>
      <c r="N138" s="14"/>
      <c r="O138" s="14"/>
      <c r="P138" s="25" t="s">
        <v>298</v>
      </c>
      <c r="Q138" s="164"/>
    </row>
    <row r="139" spans="1:17" ht="69.75" customHeight="1">
      <c r="A139" s="226">
        <v>3</v>
      </c>
      <c r="B139" s="179"/>
      <c r="C139" s="146" t="s">
        <v>206</v>
      </c>
      <c r="D139" s="26" t="s">
        <v>21</v>
      </c>
      <c r="E139" s="352"/>
      <c r="F139" s="353"/>
      <c r="G139" s="354"/>
      <c r="H139" s="396"/>
      <c r="I139" s="396"/>
      <c r="J139" s="242" t="s">
        <v>378</v>
      </c>
      <c r="K139" s="243"/>
      <c r="L139" s="243"/>
      <c r="M139" s="13"/>
      <c r="N139" s="14"/>
      <c r="O139" s="14"/>
      <c r="P139" s="25" t="s">
        <v>298</v>
      </c>
      <c r="Q139" s="164"/>
    </row>
    <row r="140" spans="1:17" ht="66.75" customHeight="1">
      <c r="A140" s="226">
        <v>4</v>
      </c>
      <c r="B140" s="179"/>
      <c r="C140" s="146" t="s">
        <v>212</v>
      </c>
      <c r="D140" s="26" t="s">
        <v>21</v>
      </c>
      <c r="E140" s="352"/>
      <c r="F140" s="353"/>
      <c r="G140" s="354"/>
      <c r="H140" s="396"/>
      <c r="I140" s="396"/>
      <c r="J140" s="242" t="s">
        <v>379</v>
      </c>
      <c r="K140" s="242" t="s">
        <v>380</v>
      </c>
      <c r="L140" s="243"/>
      <c r="M140" s="13"/>
      <c r="N140" s="14"/>
      <c r="O140" s="14"/>
      <c r="P140" s="25" t="s">
        <v>298</v>
      </c>
      <c r="Q140" s="164"/>
    </row>
    <row r="141" spans="1:17" ht="70.5" customHeight="1">
      <c r="A141" s="226">
        <v>5</v>
      </c>
      <c r="B141" s="179"/>
      <c r="C141" s="146" t="s">
        <v>215</v>
      </c>
      <c r="D141" s="26" t="s">
        <v>21</v>
      </c>
      <c r="E141" s="352"/>
      <c r="F141" s="353"/>
      <c r="G141" s="354"/>
      <c r="H141" s="397"/>
      <c r="I141" s="397"/>
      <c r="J141" s="242" t="s">
        <v>379</v>
      </c>
      <c r="K141" s="243"/>
      <c r="L141" s="243"/>
      <c r="M141" s="15"/>
      <c r="N141" s="15"/>
      <c r="O141" s="15"/>
      <c r="P141" s="25" t="s">
        <v>298</v>
      </c>
      <c r="Q141" s="164"/>
    </row>
    <row r="142" spans="1:17" ht="72.75" customHeight="1">
      <c r="A142" s="224" t="s">
        <v>148</v>
      </c>
      <c r="B142" s="125" t="s">
        <v>149</v>
      </c>
      <c r="C142" s="126" t="s">
        <v>150</v>
      </c>
      <c r="D142" s="127"/>
      <c r="E142" s="127"/>
      <c r="F142" s="127"/>
      <c r="G142" s="127"/>
      <c r="H142" s="129" t="str">
        <f>IF(COUNT(D143:D146)=0,"N/A",SUM(D143:D146)/(COUNT(D143:D146)*2))</f>
        <v>N/A</v>
      </c>
      <c r="I142" s="129" t="str">
        <f>IF(H142="N/A","N/A", IF(H142&gt;=80%,"MET",IF(H142&gt;=50%,"PARTIAL MET","Not Met")))</f>
        <v>N/A</v>
      </c>
      <c r="J142" s="241"/>
      <c r="K142" s="241"/>
      <c r="L142" s="241"/>
      <c r="M142" s="130"/>
      <c r="N142" s="131"/>
      <c r="O142" s="131"/>
      <c r="P142" s="132"/>
      <c r="Q142" s="164"/>
    </row>
    <row r="143" spans="1:17" ht="87" customHeight="1">
      <c r="A143" s="225">
        <v>1</v>
      </c>
      <c r="B143" s="392"/>
      <c r="C143" s="146" t="s">
        <v>239</v>
      </c>
      <c r="D143" s="26" t="s">
        <v>21</v>
      </c>
      <c r="E143" s="352"/>
      <c r="F143" s="353"/>
      <c r="G143" s="354"/>
      <c r="H143" s="395"/>
      <c r="I143" s="395"/>
      <c r="J143" s="243"/>
      <c r="K143" s="257" t="s">
        <v>381</v>
      </c>
      <c r="L143" s="257" t="s">
        <v>382</v>
      </c>
      <c r="M143" s="13"/>
      <c r="N143" s="14"/>
      <c r="O143" s="14"/>
      <c r="P143" s="25" t="s">
        <v>298</v>
      </c>
      <c r="Q143" s="164"/>
    </row>
    <row r="144" spans="1:17" ht="66" customHeight="1">
      <c r="A144" s="226">
        <v>2</v>
      </c>
      <c r="B144" s="393"/>
      <c r="C144" s="146" t="s">
        <v>270</v>
      </c>
      <c r="D144" s="26" t="s">
        <v>21</v>
      </c>
      <c r="E144" s="352"/>
      <c r="F144" s="353"/>
      <c r="G144" s="354"/>
      <c r="H144" s="410"/>
      <c r="I144" s="410"/>
      <c r="J144" s="243"/>
      <c r="K144" s="243"/>
      <c r="L144" s="257" t="s">
        <v>383</v>
      </c>
      <c r="M144" s="13"/>
      <c r="N144" s="14"/>
      <c r="O144" s="14"/>
      <c r="P144" s="25" t="s">
        <v>298</v>
      </c>
      <c r="Q144" s="164"/>
    </row>
    <row r="145" spans="1:17" ht="69.75" customHeight="1">
      <c r="A145" s="226">
        <v>3</v>
      </c>
      <c r="B145" s="393"/>
      <c r="C145" s="146" t="s">
        <v>173</v>
      </c>
      <c r="D145" s="26" t="s">
        <v>21</v>
      </c>
      <c r="E145" s="352"/>
      <c r="F145" s="353"/>
      <c r="G145" s="354"/>
      <c r="H145" s="410"/>
      <c r="I145" s="410"/>
      <c r="J145" s="243"/>
      <c r="K145" s="243"/>
      <c r="L145" s="257" t="s">
        <v>384</v>
      </c>
      <c r="M145" s="13"/>
      <c r="N145" s="14"/>
      <c r="O145" s="14"/>
      <c r="P145" s="25" t="s">
        <v>298</v>
      </c>
      <c r="Q145" s="164"/>
    </row>
    <row r="146" spans="1:17" ht="66.75" customHeight="1">
      <c r="A146" s="226">
        <v>4</v>
      </c>
      <c r="B146" s="394"/>
      <c r="C146" s="146" t="s">
        <v>185</v>
      </c>
      <c r="D146" s="26" t="s">
        <v>21</v>
      </c>
      <c r="E146" s="352"/>
      <c r="F146" s="353"/>
      <c r="G146" s="354"/>
      <c r="H146" s="411"/>
      <c r="I146" s="411"/>
      <c r="J146" s="242" t="s">
        <v>385</v>
      </c>
      <c r="K146" s="243"/>
      <c r="L146" s="242" t="s">
        <v>346</v>
      </c>
      <c r="M146" s="13"/>
      <c r="N146" s="14"/>
      <c r="O146" s="14"/>
      <c r="P146" s="25" t="s">
        <v>298</v>
      </c>
      <c r="Q146" s="164"/>
    </row>
    <row r="147" spans="1:17" ht="72.75" customHeight="1">
      <c r="A147" s="224" t="s">
        <v>151</v>
      </c>
      <c r="B147" s="125" t="s">
        <v>152</v>
      </c>
      <c r="C147" s="126" t="s">
        <v>153</v>
      </c>
      <c r="D147" s="127"/>
      <c r="E147" s="127"/>
      <c r="F147" s="127"/>
      <c r="G147" s="127"/>
      <c r="H147" s="129" t="str">
        <f>IF(COUNT(D148:D153)=0,"N/A",SUM(D148:D153)/(COUNT(D148:D153)*2))</f>
        <v>N/A</v>
      </c>
      <c r="I147" s="177" t="str">
        <f>IF(H147="N/A","N/A", IF(H147&gt;=80%,"MET",IF(H147&gt;=50%,"PARTIAL MET","Not Met")))</f>
        <v>N/A</v>
      </c>
      <c r="J147" s="241"/>
      <c r="K147" s="241"/>
      <c r="L147" s="241"/>
      <c r="M147" s="130"/>
      <c r="N147" s="131"/>
      <c r="O147" s="131"/>
      <c r="P147" s="132"/>
      <c r="Q147" s="164"/>
    </row>
    <row r="148" spans="1:17" ht="87" customHeight="1">
      <c r="A148" s="225">
        <v>1</v>
      </c>
      <c r="B148" s="392"/>
      <c r="C148" s="146" t="s">
        <v>240</v>
      </c>
      <c r="D148" s="26" t="s">
        <v>21</v>
      </c>
      <c r="E148" s="352"/>
      <c r="F148" s="353"/>
      <c r="G148" s="354"/>
      <c r="H148" s="395"/>
      <c r="I148" s="395"/>
      <c r="J148" s="257" t="s">
        <v>805</v>
      </c>
      <c r="K148" s="243"/>
      <c r="L148" s="243"/>
      <c r="M148" s="13"/>
      <c r="N148" s="14"/>
      <c r="O148" s="14"/>
      <c r="P148" s="25" t="s">
        <v>298</v>
      </c>
      <c r="Q148" s="164"/>
    </row>
    <row r="149" spans="1:17" ht="66" customHeight="1">
      <c r="A149" s="226">
        <v>2</v>
      </c>
      <c r="B149" s="393"/>
      <c r="C149" s="146" t="s">
        <v>271</v>
      </c>
      <c r="D149" s="26" t="s">
        <v>21</v>
      </c>
      <c r="E149" s="352"/>
      <c r="F149" s="353"/>
      <c r="G149" s="354"/>
      <c r="H149" s="396"/>
      <c r="I149" s="396"/>
      <c r="J149" s="243"/>
      <c r="K149" s="257" t="s">
        <v>386</v>
      </c>
      <c r="L149" s="243"/>
      <c r="M149" s="13"/>
      <c r="N149" s="14"/>
      <c r="O149" s="14"/>
      <c r="P149" s="25" t="s">
        <v>298</v>
      </c>
      <c r="Q149" s="164"/>
    </row>
    <row r="150" spans="1:17" ht="69.75" customHeight="1">
      <c r="A150" s="226">
        <v>3</v>
      </c>
      <c r="B150" s="393"/>
      <c r="C150" s="146" t="s">
        <v>174</v>
      </c>
      <c r="D150" s="26" t="s">
        <v>21</v>
      </c>
      <c r="E150" s="352"/>
      <c r="F150" s="353"/>
      <c r="G150" s="354"/>
      <c r="H150" s="396"/>
      <c r="I150" s="396"/>
      <c r="J150" s="257" t="s">
        <v>387</v>
      </c>
      <c r="K150" s="243"/>
      <c r="L150" s="243"/>
      <c r="M150" s="13"/>
      <c r="N150" s="14"/>
      <c r="O150" s="14"/>
      <c r="P150" s="25" t="s">
        <v>298</v>
      </c>
      <c r="Q150" s="164"/>
    </row>
    <row r="151" spans="1:17" ht="66.75" customHeight="1">
      <c r="A151" s="226">
        <v>4</v>
      </c>
      <c r="B151" s="393"/>
      <c r="C151" s="146" t="s">
        <v>186</v>
      </c>
      <c r="D151" s="26" t="s">
        <v>21</v>
      </c>
      <c r="E151" s="352"/>
      <c r="F151" s="353"/>
      <c r="G151" s="354"/>
      <c r="H151" s="396"/>
      <c r="I151" s="396"/>
      <c r="J151" s="257" t="s">
        <v>388</v>
      </c>
      <c r="K151" s="243"/>
      <c r="L151" s="243"/>
      <c r="M151" s="13"/>
      <c r="N151" s="14"/>
      <c r="O151" s="14"/>
      <c r="P151" s="25" t="s">
        <v>298</v>
      </c>
      <c r="Q151" s="164"/>
    </row>
    <row r="152" spans="1:17" ht="70.5" customHeight="1">
      <c r="A152" s="226">
        <v>5</v>
      </c>
      <c r="B152" s="393"/>
      <c r="C152" s="146" t="s">
        <v>272</v>
      </c>
      <c r="D152" s="26" t="s">
        <v>21</v>
      </c>
      <c r="E152" s="352"/>
      <c r="F152" s="353"/>
      <c r="G152" s="354"/>
      <c r="H152" s="396"/>
      <c r="I152" s="396"/>
      <c r="J152" s="243"/>
      <c r="K152" s="257" t="s">
        <v>389</v>
      </c>
      <c r="L152" s="257" t="s">
        <v>390</v>
      </c>
      <c r="M152" s="15"/>
      <c r="N152" s="15"/>
      <c r="O152" s="15"/>
      <c r="P152" s="25" t="s">
        <v>298</v>
      </c>
      <c r="Q152" s="164"/>
    </row>
    <row r="153" spans="1:17" ht="72" customHeight="1">
      <c r="A153" s="226">
        <v>6</v>
      </c>
      <c r="B153" s="394"/>
      <c r="C153" s="146" t="s">
        <v>273</v>
      </c>
      <c r="D153" s="26" t="s">
        <v>21</v>
      </c>
      <c r="E153" s="352"/>
      <c r="F153" s="353"/>
      <c r="G153" s="354"/>
      <c r="H153" s="397"/>
      <c r="I153" s="397"/>
      <c r="J153" s="257" t="s">
        <v>391</v>
      </c>
      <c r="K153" s="243"/>
      <c r="L153" s="243"/>
      <c r="M153" s="13"/>
      <c r="N153" s="14"/>
      <c r="O153" s="14"/>
      <c r="P153" s="25" t="s">
        <v>298</v>
      </c>
      <c r="Q153" s="164"/>
    </row>
    <row r="154" spans="1:17" ht="72.75" customHeight="1">
      <c r="A154" s="224" t="s">
        <v>154</v>
      </c>
      <c r="B154" s="125" t="s">
        <v>155</v>
      </c>
      <c r="C154" s="126" t="s">
        <v>156</v>
      </c>
      <c r="D154" s="127"/>
      <c r="E154" s="127"/>
      <c r="F154" s="127"/>
      <c r="G154" s="127"/>
      <c r="H154" s="129" t="str">
        <f>IF(COUNT(D155:D158)=0,"N/A",SUM(D155:D158)/(COUNT(D155:D158)*2))</f>
        <v>N/A</v>
      </c>
      <c r="I154" s="177" t="str">
        <f>IF(H154="N/A","N/A", IF(H154&gt;=80%,"MET",IF(H154&gt;=50%,"PARTIAL MET","Not Met")))</f>
        <v>N/A</v>
      </c>
      <c r="J154" s="241"/>
      <c r="K154" s="241"/>
      <c r="L154" s="241"/>
      <c r="M154" s="130"/>
      <c r="N154" s="131"/>
      <c r="O154" s="131"/>
      <c r="P154" s="132"/>
      <c r="Q154" s="164"/>
    </row>
    <row r="155" spans="1:17" ht="87" customHeight="1">
      <c r="A155" s="225">
        <v>1</v>
      </c>
      <c r="B155" s="392"/>
      <c r="C155" s="146" t="s">
        <v>241</v>
      </c>
      <c r="D155" s="26" t="s">
        <v>21</v>
      </c>
      <c r="E155" s="352"/>
      <c r="F155" s="353"/>
      <c r="G155" s="354"/>
      <c r="H155" s="395"/>
      <c r="I155" s="395"/>
      <c r="J155" s="257" t="s">
        <v>392</v>
      </c>
      <c r="K155" s="243"/>
      <c r="L155" s="243"/>
      <c r="M155" s="13"/>
      <c r="N155" s="14"/>
      <c r="O155" s="14"/>
      <c r="P155" s="25" t="s">
        <v>298</v>
      </c>
      <c r="Q155" s="164"/>
    </row>
    <row r="156" spans="1:17" ht="66" customHeight="1">
      <c r="A156" s="226">
        <v>2</v>
      </c>
      <c r="B156" s="393"/>
      <c r="C156" s="146" t="s">
        <v>274</v>
      </c>
      <c r="D156" s="26" t="s">
        <v>21</v>
      </c>
      <c r="E156" s="352"/>
      <c r="F156" s="353"/>
      <c r="G156" s="354"/>
      <c r="H156" s="396"/>
      <c r="I156" s="396"/>
      <c r="J156" s="257" t="s">
        <v>392</v>
      </c>
      <c r="K156" s="243"/>
      <c r="L156" s="243"/>
      <c r="M156" s="13"/>
      <c r="N156" s="14"/>
      <c r="O156" s="14"/>
      <c r="P156" s="25" t="s">
        <v>298</v>
      </c>
      <c r="Q156" s="164"/>
    </row>
    <row r="157" spans="1:17" ht="69.75" customHeight="1">
      <c r="A157" s="226">
        <v>3</v>
      </c>
      <c r="B157" s="393"/>
      <c r="C157" s="146" t="s">
        <v>175</v>
      </c>
      <c r="D157" s="26" t="s">
        <v>21</v>
      </c>
      <c r="E157" s="352"/>
      <c r="F157" s="353"/>
      <c r="G157" s="354"/>
      <c r="H157" s="396"/>
      <c r="I157" s="396"/>
      <c r="J157" s="257" t="s">
        <v>825</v>
      </c>
      <c r="K157" s="257" t="s">
        <v>393</v>
      </c>
      <c r="L157" s="243"/>
      <c r="M157" s="13"/>
      <c r="N157" s="14"/>
      <c r="O157" s="14"/>
      <c r="P157" s="25" t="s">
        <v>298</v>
      </c>
      <c r="Q157" s="164"/>
    </row>
    <row r="158" spans="1:17" ht="66.75" customHeight="1">
      <c r="A158" s="226">
        <v>4</v>
      </c>
      <c r="B158" s="394"/>
      <c r="C158" s="146" t="s">
        <v>187</v>
      </c>
      <c r="D158" s="26" t="s">
        <v>21</v>
      </c>
      <c r="E158" s="352"/>
      <c r="F158" s="353"/>
      <c r="G158" s="354"/>
      <c r="H158" s="397"/>
      <c r="I158" s="397"/>
      <c r="J158" s="257" t="s">
        <v>394</v>
      </c>
      <c r="K158" s="243"/>
      <c r="L158" s="257" t="s">
        <v>346</v>
      </c>
      <c r="M158" s="13"/>
      <c r="N158" s="14"/>
      <c r="O158" s="14"/>
      <c r="P158" s="25" t="s">
        <v>298</v>
      </c>
      <c r="Q158" s="164"/>
    </row>
    <row r="159" spans="1:17" ht="72.75" customHeight="1">
      <c r="A159" s="224" t="s">
        <v>886</v>
      </c>
      <c r="B159" s="125" t="s">
        <v>157</v>
      </c>
      <c r="C159" s="126" t="s">
        <v>158</v>
      </c>
      <c r="D159" s="127"/>
      <c r="E159" s="127"/>
      <c r="F159" s="127"/>
      <c r="G159" s="127"/>
      <c r="H159" s="129" t="str">
        <f>IF(COUNT(D160:D164)=0,"N/A",SUM(D160:D164)/(COUNT(D160:D164)*2))</f>
        <v>N/A</v>
      </c>
      <c r="I159" s="177" t="str">
        <f>IF(H159="N/A","N/A", IF(H159&gt;=80%,"MET",IF(H159&gt;=50%,"PARTIAL MET","Not Met")))</f>
        <v>N/A</v>
      </c>
      <c r="J159" s="241"/>
      <c r="K159" s="241"/>
      <c r="L159" s="241"/>
      <c r="M159" s="130"/>
      <c r="N159" s="131"/>
      <c r="O159" s="131"/>
      <c r="P159" s="132"/>
      <c r="Q159" s="164"/>
    </row>
    <row r="160" spans="1:17" ht="87" customHeight="1">
      <c r="A160" s="225">
        <v>1</v>
      </c>
      <c r="B160" s="392"/>
      <c r="C160" s="146" t="s">
        <v>194</v>
      </c>
      <c r="D160" s="26" t="s">
        <v>21</v>
      </c>
      <c r="E160" s="352"/>
      <c r="F160" s="353"/>
      <c r="G160" s="354"/>
      <c r="H160" s="395"/>
      <c r="I160" s="395"/>
      <c r="J160" s="242" t="s">
        <v>803</v>
      </c>
      <c r="K160" s="243"/>
      <c r="L160" s="243"/>
      <c r="M160" s="13"/>
      <c r="N160" s="14"/>
      <c r="O160" s="14"/>
      <c r="P160" s="25" t="s">
        <v>298</v>
      </c>
      <c r="Q160" s="164"/>
    </row>
    <row r="161" spans="1:17" ht="66" customHeight="1">
      <c r="A161" s="226">
        <v>2</v>
      </c>
      <c r="B161" s="393"/>
      <c r="C161" s="146" t="s">
        <v>201</v>
      </c>
      <c r="D161" s="26" t="s">
        <v>21</v>
      </c>
      <c r="E161" s="352"/>
      <c r="F161" s="353"/>
      <c r="G161" s="354"/>
      <c r="H161" s="396"/>
      <c r="I161" s="396"/>
      <c r="J161" s="243"/>
      <c r="K161" s="242" t="s">
        <v>330</v>
      </c>
      <c r="L161" s="243"/>
      <c r="M161" s="13"/>
      <c r="N161" s="14"/>
      <c r="O161" s="14"/>
      <c r="P161" s="25" t="s">
        <v>298</v>
      </c>
      <c r="Q161" s="164"/>
    </row>
    <row r="162" spans="1:17" ht="69.75" customHeight="1">
      <c r="A162" s="226">
        <v>3</v>
      </c>
      <c r="B162" s="393"/>
      <c r="C162" s="146" t="s">
        <v>207</v>
      </c>
      <c r="D162" s="26" t="s">
        <v>21</v>
      </c>
      <c r="E162" s="352"/>
      <c r="F162" s="353"/>
      <c r="G162" s="354"/>
      <c r="H162" s="396"/>
      <c r="I162" s="396"/>
      <c r="J162" s="242" t="s">
        <v>841</v>
      </c>
      <c r="K162" s="243"/>
      <c r="L162" s="243"/>
      <c r="M162" s="13"/>
      <c r="N162" s="14"/>
      <c r="O162" s="14"/>
      <c r="P162" s="25" t="s">
        <v>298</v>
      </c>
      <c r="Q162" s="164"/>
    </row>
    <row r="163" spans="1:17" ht="66.75" customHeight="1">
      <c r="A163" s="226">
        <v>4</v>
      </c>
      <c r="B163" s="393"/>
      <c r="C163" s="146" t="s">
        <v>213</v>
      </c>
      <c r="D163" s="26" t="s">
        <v>21</v>
      </c>
      <c r="E163" s="352"/>
      <c r="F163" s="353"/>
      <c r="G163" s="354"/>
      <c r="H163" s="396"/>
      <c r="I163" s="396"/>
      <c r="J163" s="243"/>
      <c r="K163" s="243"/>
      <c r="L163" s="242" t="s">
        <v>395</v>
      </c>
      <c r="M163" s="13"/>
      <c r="N163" s="14"/>
      <c r="O163" s="14"/>
      <c r="P163" s="25" t="s">
        <v>298</v>
      </c>
      <c r="Q163" s="164"/>
    </row>
    <row r="164" spans="1:17" ht="70.5" customHeight="1">
      <c r="A164" s="226">
        <v>5</v>
      </c>
      <c r="B164" s="394"/>
      <c r="C164" s="146" t="s">
        <v>216</v>
      </c>
      <c r="D164" s="26" t="s">
        <v>21</v>
      </c>
      <c r="E164" s="352"/>
      <c r="F164" s="353"/>
      <c r="G164" s="354"/>
      <c r="H164" s="397"/>
      <c r="I164" s="397"/>
      <c r="J164" s="242" t="s">
        <v>396</v>
      </c>
      <c r="K164" s="243"/>
      <c r="L164" s="242" t="s">
        <v>397</v>
      </c>
      <c r="M164" s="15"/>
      <c r="N164" s="15"/>
      <c r="O164" s="15"/>
      <c r="P164" s="25" t="s">
        <v>298</v>
      </c>
      <c r="Q164" s="164"/>
    </row>
    <row r="165" spans="1:17" ht="72.75" customHeight="1">
      <c r="A165" s="224" t="s">
        <v>159</v>
      </c>
      <c r="B165" s="125" t="s">
        <v>160</v>
      </c>
      <c r="C165" s="126" t="s">
        <v>161</v>
      </c>
      <c r="D165" s="127"/>
      <c r="E165" s="127"/>
      <c r="F165" s="127"/>
      <c r="G165" s="127"/>
      <c r="H165" s="129" t="str">
        <f>IF(COUNT(D166:D169)=0,"N/A",SUM(D166:D169)/(COUNT(D166:D169)*2))</f>
        <v>N/A</v>
      </c>
      <c r="I165" s="177" t="str">
        <f>IF(H165="N/A","N/A", IF(H165&gt;=80%,"MET",IF(H165&gt;=50%,"PARTIAL MET","Not Met")))</f>
        <v>N/A</v>
      </c>
      <c r="J165" s="241"/>
      <c r="K165" s="241"/>
      <c r="L165" s="241"/>
      <c r="M165" s="130"/>
      <c r="N165" s="131"/>
      <c r="O165" s="131"/>
      <c r="P165" s="132"/>
      <c r="Q165" s="164"/>
    </row>
    <row r="166" spans="1:17" ht="87" customHeight="1">
      <c r="A166" s="225">
        <v>1</v>
      </c>
      <c r="B166" s="401"/>
      <c r="C166" s="146" t="s">
        <v>242</v>
      </c>
      <c r="D166" s="26" t="s">
        <v>21</v>
      </c>
      <c r="E166" s="352"/>
      <c r="F166" s="353"/>
      <c r="G166" s="354"/>
      <c r="H166" s="395"/>
      <c r="I166" s="395"/>
      <c r="J166" s="242" t="s">
        <v>803</v>
      </c>
      <c r="K166" s="243"/>
      <c r="L166" s="243"/>
      <c r="M166" s="13"/>
      <c r="N166" s="14"/>
      <c r="O166" s="14"/>
      <c r="P166" s="25" t="s">
        <v>298</v>
      </c>
      <c r="Q166" s="164"/>
    </row>
    <row r="167" spans="1:17" ht="66" customHeight="1">
      <c r="A167" s="226">
        <v>2</v>
      </c>
      <c r="B167" s="399"/>
      <c r="C167" s="146" t="s">
        <v>275</v>
      </c>
      <c r="D167" s="26" t="s">
        <v>21</v>
      </c>
      <c r="E167" s="352"/>
      <c r="F167" s="353"/>
      <c r="G167" s="354"/>
      <c r="H167" s="396"/>
      <c r="I167" s="396"/>
      <c r="J167" s="242" t="s">
        <v>842</v>
      </c>
      <c r="K167" s="242" t="s">
        <v>398</v>
      </c>
      <c r="L167" s="243"/>
      <c r="M167" s="13"/>
      <c r="N167" s="14"/>
      <c r="O167" s="14"/>
      <c r="P167" s="25" t="s">
        <v>298</v>
      </c>
      <c r="Q167" s="164"/>
    </row>
    <row r="168" spans="1:17" ht="69.75" customHeight="1">
      <c r="A168" s="226">
        <v>3</v>
      </c>
      <c r="B168" s="399"/>
      <c r="C168" s="146" t="s">
        <v>176</v>
      </c>
      <c r="D168" s="26" t="s">
        <v>21</v>
      </c>
      <c r="E168" s="352"/>
      <c r="F168" s="353"/>
      <c r="G168" s="354"/>
      <c r="H168" s="396"/>
      <c r="I168" s="396"/>
      <c r="J168" s="242" t="s">
        <v>843</v>
      </c>
      <c r="K168" s="243"/>
      <c r="L168" s="243"/>
      <c r="M168" s="13"/>
      <c r="N168" s="14"/>
      <c r="O168" s="14"/>
      <c r="P168" s="25" t="s">
        <v>298</v>
      </c>
      <c r="Q168" s="164"/>
    </row>
    <row r="169" spans="1:17" ht="66.75" customHeight="1">
      <c r="A169" s="226">
        <v>4</v>
      </c>
      <c r="B169" s="400"/>
      <c r="C169" s="146" t="s">
        <v>188</v>
      </c>
      <c r="D169" s="26" t="s">
        <v>21</v>
      </c>
      <c r="E169" s="352"/>
      <c r="F169" s="353"/>
      <c r="G169" s="354"/>
      <c r="H169" s="397"/>
      <c r="I169" s="397"/>
      <c r="J169" s="242" t="s">
        <v>844</v>
      </c>
      <c r="K169" s="243"/>
      <c r="L169" s="242" t="s">
        <v>397</v>
      </c>
      <c r="M169" s="13"/>
      <c r="N169" s="14"/>
      <c r="O169" s="14"/>
      <c r="P169" s="25" t="s">
        <v>298</v>
      </c>
      <c r="Q169" s="164"/>
    </row>
    <row r="170" spans="1:17" ht="90" customHeight="1">
      <c r="H170" s="408" t="s">
        <v>55</v>
      </c>
      <c r="I170" s="409"/>
    </row>
    <row r="171" spans="1:17" ht="31.5">
      <c r="H171" s="412" t="e">
        <f>AVERAGE(H12:H169)</f>
        <v>#DIV/0!</v>
      </c>
      <c r="I171" s="413"/>
    </row>
  </sheetData>
  <sheetProtection algorithmName="SHA-512" hashValue="7tZyVnpwjK2OzyWbKvJ+SYKmN1de+ITIUdgV26pcwKAiAvH8O/BnWof7mLy6r159eS8F62kR7yszX1PoLNZIeQ==" saltValue="gmsKez/rzjst3GNEOthC5w==" spinCount="100000" sheet="1" objects="1" scenarios="1"/>
  <mergeCells count="210">
    <mergeCell ref="H171:I171"/>
    <mergeCell ref="I126:I129"/>
    <mergeCell ref="H126:H129"/>
    <mergeCell ref="H131:H135"/>
    <mergeCell ref="I131:I135"/>
    <mergeCell ref="B166:B169"/>
    <mergeCell ref="J10:L10"/>
    <mergeCell ref="I60:I65"/>
    <mergeCell ref="H60:H65"/>
    <mergeCell ref="I54:I58"/>
    <mergeCell ref="H54:H58"/>
    <mergeCell ref="H13:H16"/>
    <mergeCell ref="I13:I16"/>
    <mergeCell ref="H112:H117"/>
    <mergeCell ref="I112:I117"/>
    <mergeCell ref="I119:I124"/>
    <mergeCell ref="I74:I79"/>
    <mergeCell ref="I18:I21"/>
    <mergeCell ref="H18:H21"/>
    <mergeCell ref="H48:H52"/>
    <mergeCell ref="I48:I52"/>
    <mergeCell ref="I35:I39"/>
    <mergeCell ref="H35:H39"/>
    <mergeCell ref="H170:I170"/>
    <mergeCell ref="H119:H124"/>
    <mergeCell ref="H166:H169"/>
    <mergeCell ref="I166:I169"/>
    <mergeCell ref="H143:H146"/>
    <mergeCell ref="I143:I146"/>
    <mergeCell ref="H137:H141"/>
    <mergeCell ref="I137:I141"/>
    <mergeCell ref="H148:H153"/>
    <mergeCell ref="I148:I153"/>
    <mergeCell ref="C3:O3"/>
    <mergeCell ref="B36:B39"/>
    <mergeCell ref="B119:B124"/>
    <mergeCell ref="J34:P34"/>
    <mergeCell ref="H105:H110"/>
    <mergeCell ref="I105:I110"/>
    <mergeCell ref="I93:I98"/>
    <mergeCell ref="H93:H98"/>
    <mergeCell ref="I100:I103"/>
    <mergeCell ref="H100:H103"/>
    <mergeCell ref="H87:H91"/>
    <mergeCell ref="I87:I91"/>
    <mergeCell ref="H81:H85"/>
    <mergeCell ref="I81:I85"/>
    <mergeCell ref="H74:H79"/>
    <mergeCell ref="M10:P10"/>
    <mergeCell ref="H30:H33"/>
    <mergeCell ref="I30:I33"/>
    <mergeCell ref="I23:I28"/>
    <mergeCell ref="H23:H28"/>
    <mergeCell ref="H67:H72"/>
    <mergeCell ref="I67:I72"/>
    <mergeCell ref="I41:I46"/>
    <mergeCell ref="H41:H46"/>
    <mergeCell ref="B143:B146"/>
    <mergeCell ref="H155:H158"/>
    <mergeCell ref="I155:I158"/>
    <mergeCell ref="H160:H164"/>
    <mergeCell ref="I160:I164"/>
    <mergeCell ref="B160:B164"/>
    <mergeCell ref="B148:B153"/>
    <mergeCell ref="B155:B158"/>
    <mergeCell ref="E144:G144"/>
    <mergeCell ref="E145:G145"/>
    <mergeCell ref="E146:G146"/>
    <mergeCell ref="E148:G148"/>
    <mergeCell ref="E149:G149"/>
    <mergeCell ref="E150:G150"/>
    <mergeCell ref="E151:G151"/>
    <mergeCell ref="E18:G18"/>
    <mergeCell ref="E19:G19"/>
    <mergeCell ref="E20:G20"/>
    <mergeCell ref="E21:G21"/>
    <mergeCell ref="E23:G23"/>
    <mergeCell ref="E13:G13"/>
    <mergeCell ref="E14:G14"/>
    <mergeCell ref="E15:G15"/>
    <mergeCell ref="E16:G16"/>
    <mergeCell ref="E35:G35"/>
    <mergeCell ref="E36:G36"/>
    <mergeCell ref="E37:G37"/>
    <mergeCell ref="E38:G38"/>
    <mergeCell ref="E30:G30"/>
    <mergeCell ref="E31:G31"/>
    <mergeCell ref="E32:G32"/>
    <mergeCell ref="E33:G33"/>
    <mergeCell ref="E24:G24"/>
    <mergeCell ref="E25:G25"/>
    <mergeCell ref="E26:G26"/>
    <mergeCell ref="E27:G27"/>
    <mergeCell ref="E28:G28"/>
    <mergeCell ref="E49:G49"/>
    <mergeCell ref="E50:G50"/>
    <mergeCell ref="E51:G51"/>
    <mergeCell ref="E52:G52"/>
    <mergeCell ref="E44:G44"/>
    <mergeCell ref="E45:G45"/>
    <mergeCell ref="E46:G46"/>
    <mergeCell ref="E48:G48"/>
    <mergeCell ref="E39:G39"/>
    <mergeCell ref="E41:G41"/>
    <mergeCell ref="E42:G42"/>
    <mergeCell ref="E43:G43"/>
    <mergeCell ref="E64:G64"/>
    <mergeCell ref="E65:G65"/>
    <mergeCell ref="E67:G67"/>
    <mergeCell ref="E68:G68"/>
    <mergeCell ref="E60:G60"/>
    <mergeCell ref="E61:G61"/>
    <mergeCell ref="E62:G62"/>
    <mergeCell ref="E63:G63"/>
    <mergeCell ref="E54:G54"/>
    <mergeCell ref="E55:G55"/>
    <mergeCell ref="E56:G56"/>
    <mergeCell ref="E57:G57"/>
    <mergeCell ref="E58:G58"/>
    <mergeCell ref="E74:G74"/>
    <mergeCell ref="E75:G75"/>
    <mergeCell ref="E76:G76"/>
    <mergeCell ref="E77:G77"/>
    <mergeCell ref="E78:G78"/>
    <mergeCell ref="E69:G69"/>
    <mergeCell ref="E70:G70"/>
    <mergeCell ref="E71:G71"/>
    <mergeCell ref="E72:G72"/>
    <mergeCell ref="E89:G89"/>
    <mergeCell ref="E90:G90"/>
    <mergeCell ref="E91:G91"/>
    <mergeCell ref="E93:G93"/>
    <mergeCell ref="E84:G84"/>
    <mergeCell ref="E85:G85"/>
    <mergeCell ref="E87:G87"/>
    <mergeCell ref="E88:G88"/>
    <mergeCell ref="E79:G79"/>
    <mergeCell ref="E81:G81"/>
    <mergeCell ref="E82:G82"/>
    <mergeCell ref="E83:G83"/>
    <mergeCell ref="E100:G100"/>
    <mergeCell ref="E101:G101"/>
    <mergeCell ref="E102:G102"/>
    <mergeCell ref="E103:G103"/>
    <mergeCell ref="E94:G94"/>
    <mergeCell ref="E95:G95"/>
    <mergeCell ref="E96:G96"/>
    <mergeCell ref="E97:G97"/>
    <mergeCell ref="E98:G98"/>
    <mergeCell ref="E114:G114"/>
    <mergeCell ref="E115:G115"/>
    <mergeCell ref="E116:G116"/>
    <mergeCell ref="E117:G117"/>
    <mergeCell ref="E109:G109"/>
    <mergeCell ref="E110:G110"/>
    <mergeCell ref="E112:G112"/>
    <mergeCell ref="E113:G113"/>
    <mergeCell ref="E105:G105"/>
    <mergeCell ref="E106:G106"/>
    <mergeCell ref="E107:G107"/>
    <mergeCell ref="E108:G108"/>
    <mergeCell ref="E129:G129"/>
    <mergeCell ref="E131:G131"/>
    <mergeCell ref="E132:G132"/>
    <mergeCell ref="E133:G133"/>
    <mergeCell ref="E124:G124"/>
    <mergeCell ref="E126:G126"/>
    <mergeCell ref="E127:G127"/>
    <mergeCell ref="E128:G128"/>
    <mergeCell ref="E119:G119"/>
    <mergeCell ref="E120:G120"/>
    <mergeCell ref="E121:G121"/>
    <mergeCell ref="E122:G122"/>
    <mergeCell ref="E123:G123"/>
    <mergeCell ref="E152:G152"/>
    <mergeCell ref="E153:G153"/>
    <mergeCell ref="E155:G155"/>
    <mergeCell ref="E156:G156"/>
    <mergeCell ref="E139:G139"/>
    <mergeCell ref="E140:G140"/>
    <mergeCell ref="E141:G141"/>
    <mergeCell ref="E143:G143"/>
    <mergeCell ref="E134:G134"/>
    <mergeCell ref="E135:G135"/>
    <mergeCell ref="E137:G137"/>
    <mergeCell ref="E138:G138"/>
    <mergeCell ref="A2:P2"/>
    <mergeCell ref="A10:A11"/>
    <mergeCell ref="B10:B11"/>
    <mergeCell ref="C10:C11"/>
    <mergeCell ref="D10:D11"/>
    <mergeCell ref="H10:H11"/>
    <mergeCell ref="E167:G167"/>
    <mergeCell ref="E168:G168"/>
    <mergeCell ref="E169:G169"/>
    <mergeCell ref="D4:N4"/>
    <mergeCell ref="F5:G5"/>
    <mergeCell ref="F6:G6"/>
    <mergeCell ref="F7:G7"/>
    <mergeCell ref="F8:G8"/>
    <mergeCell ref="F9:G9"/>
    <mergeCell ref="I10:I11"/>
    <mergeCell ref="E162:G162"/>
    <mergeCell ref="E163:G163"/>
    <mergeCell ref="E164:G164"/>
    <mergeCell ref="E166:G166"/>
    <mergeCell ref="E157:G157"/>
    <mergeCell ref="E158:G158"/>
    <mergeCell ref="E160:G160"/>
    <mergeCell ref="E161:G161"/>
  </mergeCells>
  <conditionalFormatting sqref="D13:D16">
    <cfRule type="cellIs" dxfId="989" priority="64" operator="equal">
      <formula>3</formula>
    </cfRule>
    <cfRule type="cellIs" dxfId="988" priority="63" operator="equal">
      <formula>2</formula>
    </cfRule>
    <cfRule type="cellIs" dxfId="987" priority="61" operator="equal">
      <formula>0</formula>
    </cfRule>
    <cfRule type="cellIs" dxfId="986" priority="62" operator="equal">
      <formula>1</formula>
    </cfRule>
    <cfRule type="cellIs" dxfId="985" priority="60" operator="equal">
      <formula>1</formula>
    </cfRule>
    <cfRule type="cellIs" dxfId="984" priority="59" operator="equal">
      <formula>2</formula>
    </cfRule>
    <cfRule type="cellIs" dxfId="983" priority="58" operator="equal">
      <formula>3</formula>
    </cfRule>
    <cfRule type="cellIs" dxfId="982" priority="57" operator="equal">
      <formula>2</formula>
    </cfRule>
    <cfRule type="cellIs" dxfId="981" priority="56" operator="equal">
      <formula>1</formula>
    </cfRule>
    <cfRule type="expression" dxfId="980" priority="55">
      <formula>3</formula>
    </cfRule>
    <cfRule type="colorScale" priority="54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53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52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51">
      <colorScale>
        <cfvo type="num" val="0"/>
        <cfvo type="num" val="1"/>
        <cfvo type="num" val="2"/>
        <color rgb="FFFF0000"/>
        <color rgb="FFFFFF00"/>
        <color rgb="FF057D19"/>
      </colorScale>
    </cfRule>
  </conditionalFormatting>
  <conditionalFormatting sqref="D18:D21">
    <cfRule type="cellIs" dxfId="979" priority="72" operator="equal">
      <formula>3</formula>
    </cfRule>
    <cfRule type="cellIs" dxfId="978" priority="76" operator="equal">
      <formula>1</formula>
    </cfRule>
    <cfRule type="cellIs" dxfId="977" priority="70" operator="equal">
      <formula>1</formula>
    </cfRule>
    <cfRule type="colorScale" priority="65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66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67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68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ellIs" dxfId="976" priority="71" operator="equal">
      <formula>2</formula>
    </cfRule>
    <cfRule type="expression" dxfId="975" priority="69">
      <formula>3</formula>
    </cfRule>
    <cfRule type="cellIs" dxfId="974" priority="75" operator="equal">
      <formula>0</formula>
    </cfRule>
    <cfRule type="cellIs" dxfId="973" priority="74" operator="equal">
      <formula>1</formula>
    </cfRule>
    <cfRule type="cellIs" dxfId="972" priority="73" operator="equal">
      <formula>2</formula>
    </cfRule>
    <cfRule type="cellIs" dxfId="971" priority="77" operator="equal">
      <formula>2</formula>
    </cfRule>
    <cfRule type="cellIs" dxfId="970" priority="78" operator="equal">
      <formula>3</formula>
    </cfRule>
  </conditionalFormatting>
  <conditionalFormatting sqref="D23:D28">
    <cfRule type="cellIs" dxfId="969" priority="90" operator="equal">
      <formula>1</formula>
    </cfRule>
    <cfRule type="colorScale" priority="81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ellIs" dxfId="968" priority="86" operator="equal">
      <formula>3</formula>
    </cfRule>
    <cfRule type="colorScale" priority="79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80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82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967" priority="83">
      <formula>3</formula>
    </cfRule>
    <cfRule type="cellIs" dxfId="966" priority="84" operator="equal">
      <formula>1</formula>
    </cfRule>
    <cfRule type="cellIs" dxfId="965" priority="85" operator="equal">
      <formula>2</formula>
    </cfRule>
    <cfRule type="cellIs" dxfId="964" priority="87" operator="equal">
      <formula>2</formula>
    </cfRule>
    <cfRule type="cellIs" dxfId="963" priority="88" operator="equal">
      <formula>1</formula>
    </cfRule>
    <cfRule type="cellIs" dxfId="962" priority="89" operator="equal">
      <formula>0</formula>
    </cfRule>
    <cfRule type="cellIs" dxfId="961" priority="91" operator="equal">
      <formula>2</formula>
    </cfRule>
    <cfRule type="cellIs" dxfId="960" priority="92" operator="equal">
      <formula>3</formula>
    </cfRule>
  </conditionalFormatting>
  <conditionalFormatting sqref="D30:D33">
    <cfRule type="cellIs" dxfId="959" priority="101" operator="equal">
      <formula>2</formula>
    </cfRule>
    <cfRule type="cellIs" dxfId="958" priority="100" operator="equal">
      <formula>3</formula>
    </cfRule>
    <cfRule type="cellIs" dxfId="957" priority="99" operator="equal">
      <formula>2</formula>
    </cfRule>
    <cfRule type="colorScale" priority="94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956" priority="106" operator="equal">
      <formula>3</formula>
    </cfRule>
    <cfRule type="cellIs" dxfId="955" priority="104" operator="equal">
      <formula>1</formula>
    </cfRule>
    <cfRule type="cellIs" dxfId="954" priority="105" operator="equal">
      <formula>2</formula>
    </cfRule>
    <cfRule type="cellIs" dxfId="953" priority="103" operator="equal">
      <formula>0</formula>
    </cfRule>
    <cfRule type="cellIs" dxfId="952" priority="102" operator="equal">
      <formula>1</formula>
    </cfRule>
    <cfRule type="colorScale" priority="93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95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96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951" priority="97">
      <formula>3</formula>
    </cfRule>
    <cfRule type="cellIs" dxfId="950" priority="98" operator="equal">
      <formula>1</formula>
    </cfRule>
  </conditionalFormatting>
  <conditionalFormatting sqref="D35:D39">
    <cfRule type="cellIs" dxfId="949" priority="114" operator="equal">
      <formula>3</formula>
    </cfRule>
    <cfRule type="cellIs" dxfId="948" priority="115" operator="equal">
      <formula>2</formula>
    </cfRule>
    <cfRule type="cellIs" dxfId="947" priority="116" operator="equal">
      <formula>1</formula>
    </cfRule>
    <cfRule type="cellIs" dxfId="946" priority="117" operator="equal">
      <formula>0</formula>
    </cfRule>
    <cfRule type="cellIs" dxfId="945" priority="118" operator="equal">
      <formula>1</formula>
    </cfRule>
    <cfRule type="cellIs" dxfId="944" priority="119" operator="equal">
      <formula>2</formula>
    </cfRule>
    <cfRule type="cellIs" dxfId="943" priority="120" operator="equal">
      <formula>3</formula>
    </cfRule>
    <cfRule type="colorScale" priority="110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107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108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09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expression" dxfId="942" priority="111">
      <formula>3</formula>
    </cfRule>
    <cfRule type="cellIs" dxfId="941" priority="112" operator="equal">
      <formula>1</formula>
    </cfRule>
    <cfRule type="cellIs" dxfId="940" priority="113" operator="equal">
      <formula>2</formula>
    </cfRule>
  </conditionalFormatting>
  <conditionalFormatting sqref="D41:D46">
    <cfRule type="expression" dxfId="939" priority="125">
      <formula>3</formula>
    </cfRule>
    <cfRule type="colorScale" priority="124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123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22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21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938" priority="134" operator="equal">
      <formula>3</formula>
    </cfRule>
    <cfRule type="cellIs" dxfId="937" priority="133" operator="equal">
      <formula>2</formula>
    </cfRule>
    <cfRule type="cellIs" dxfId="936" priority="132" operator="equal">
      <formula>1</formula>
    </cfRule>
    <cfRule type="cellIs" dxfId="935" priority="131" operator="equal">
      <formula>0</formula>
    </cfRule>
    <cfRule type="cellIs" dxfId="934" priority="130" operator="equal">
      <formula>1</formula>
    </cfRule>
    <cfRule type="cellIs" dxfId="933" priority="129" operator="equal">
      <formula>2</formula>
    </cfRule>
    <cfRule type="cellIs" dxfId="932" priority="128" operator="equal">
      <formula>3</formula>
    </cfRule>
    <cfRule type="cellIs" dxfId="931" priority="127" operator="equal">
      <formula>2</formula>
    </cfRule>
    <cfRule type="cellIs" dxfId="930" priority="126" operator="equal">
      <formula>1</formula>
    </cfRule>
  </conditionalFormatting>
  <conditionalFormatting sqref="D48:D52">
    <cfRule type="cellIs" dxfId="929" priority="145" operator="equal">
      <formula>0</formula>
    </cfRule>
    <cfRule type="cellIs" dxfId="928" priority="144" operator="equal">
      <formula>1</formula>
    </cfRule>
    <cfRule type="cellIs" dxfId="927" priority="143" operator="equal">
      <formula>2</formula>
    </cfRule>
    <cfRule type="cellIs" dxfId="926" priority="142" operator="equal">
      <formula>3</formula>
    </cfRule>
    <cfRule type="cellIs" dxfId="925" priority="141" operator="equal">
      <formula>2</formula>
    </cfRule>
    <cfRule type="cellIs" dxfId="924" priority="147" operator="equal">
      <formula>2</formula>
    </cfRule>
    <cfRule type="cellIs" dxfId="923" priority="140" operator="equal">
      <formula>1</formula>
    </cfRule>
    <cfRule type="expression" dxfId="922" priority="139">
      <formula>3</formula>
    </cfRule>
    <cfRule type="colorScale" priority="138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137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35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136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921" priority="146" operator="equal">
      <formula>1</formula>
    </cfRule>
    <cfRule type="cellIs" dxfId="920" priority="148" operator="equal">
      <formula>3</formula>
    </cfRule>
  </conditionalFormatting>
  <conditionalFormatting sqref="D54:D58">
    <cfRule type="cellIs" dxfId="919" priority="155" operator="equal">
      <formula>2</formula>
    </cfRule>
    <cfRule type="cellIs" dxfId="918" priority="156" operator="equal">
      <formula>3</formula>
    </cfRule>
    <cfRule type="cellIs" dxfId="917" priority="157" operator="equal">
      <formula>2</formula>
    </cfRule>
    <cfRule type="cellIs" dxfId="916" priority="158" operator="equal">
      <formula>1</formula>
    </cfRule>
    <cfRule type="cellIs" dxfId="915" priority="159" operator="equal">
      <formula>0</formula>
    </cfRule>
    <cfRule type="cellIs" dxfId="914" priority="160" operator="equal">
      <formula>1</formula>
    </cfRule>
    <cfRule type="cellIs" dxfId="913" priority="161" operator="equal">
      <formula>2</formula>
    </cfRule>
    <cfRule type="cellIs" dxfId="912" priority="162" operator="equal">
      <formula>3</formula>
    </cfRule>
    <cfRule type="colorScale" priority="149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150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51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52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911" priority="153">
      <formula>3</formula>
    </cfRule>
    <cfRule type="cellIs" dxfId="910" priority="154" operator="equal">
      <formula>1</formula>
    </cfRule>
  </conditionalFormatting>
  <conditionalFormatting sqref="D60:D65">
    <cfRule type="colorScale" priority="165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ellIs" dxfId="909" priority="175" operator="equal">
      <formula>2</formula>
    </cfRule>
    <cfRule type="expression" dxfId="908" priority="167">
      <formula>3</formula>
    </cfRule>
    <cfRule type="cellIs" dxfId="907" priority="168" operator="equal">
      <formula>1</formula>
    </cfRule>
    <cfRule type="cellIs" dxfId="906" priority="169" operator="equal">
      <formula>2</formula>
    </cfRule>
    <cfRule type="cellIs" dxfId="905" priority="173" operator="equal">
      <formula>0</formula>
    </cfRule>
    <cfRule type="cellIs" dxfId="904" priority="170" operator="equal">
      <formula>3</formula>
    </cfRule>
    <cfRule type="cellIs" dxfId="903" priority="171" operator="equal">
      <formula>2</formula>
    </cfRule>
    <cfRule type="cellIs" dxfId="902" priority="174" operator="equal">
      <formula>1</formula>
    </cfRule>
    <cfRule type="cellIs" dxfId="901" priority="172" operator="equal">
      <formula>1</formula>
    </cfRule>
    <cfRule type="colorScale" priority="163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164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900" priority="176" operator="equal">
      <formula>3</formula>
    </cfRule>
    <cfRule type="colorScale" priority="166">
      <colorScale>
        <cfvo type="num" val="0"/>
        <cfvo type="num" val="1"/>
        <cfvo type="num" val="2"/>
        <color theme="2" tint="-0.749992370372631"/>
        <color theme="3"/>
        <color theme="7"/>
      </colorScale>
    </cfRule>
  </conditionalFormatting>
  <conditionalFormatting sqref="D67:D72">
    <cfRule type="cellIs" dxfId="899" priority="183" operator="equal">
      <formula>2</formula>
    </cfRule>
    <cfRule type="cellIs" dxfId="898" priority="182" operator="equal">
      <formula>1</formula>
    </cfRule>
    <cfRule type="expression" dxfId="897" priority="181">
      <formula>3</formula>
    </cfRule>
    <cfRule type="colorScale" priority="180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179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78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77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896" priority="189" operator="equal">
      <formula>2</formula>
    </cfRule>
    <cfRule type="cellIs" dxfId="895" priority="188" operator="equal">
      <formula>1</formula>
    </cfRule>
    <cfRule type="cellIs" dxfId="894" priority="190" operator="equal">
      <formula>3</formula>
    </cfRule>
    <cfRule type="cellIs" dxfId="893" priority="186" operator="equal">
      <formula>1</formula>
    </cfRule>
    <cfRule type="cellIs" dxfId="892" priority="185" operator="equal">
      <formula>2</formula>
    </cfRule>
    <cfRule type="cellIs" dxfId="891" priority="184" operator="equal">
      <formula>3</formula>
    </cfRule>
    <cfRule type="cellIs" dxfId="890" priority="187" operator="equal">
      <formula>0</formula>
    </cfRule>
  </conditionalFormatting>
  <conditionalFormatting sqref="D74:D79">
    <cfRule type="cellIs" dxfId="889" priority="197" operator="equal">
      <formula>2</formula>
    </cfRule>
    <cfRule type="cellIs" dxfId="888" priority="196" operator="equal">
      <formula>1</formula>
    </cfRule>
    <cfRule type="expression" dxfId="887" priority="195">
      <formula>3</formula>
    </cfRule>
    <cfRule type="colorScale" priority="194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193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92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886" priority="204" operator="equal">
      <formula>3</formula>
    </cfRule>
    <cfRule type="cellIs" dxfId="885" priority="203" operator="equal">
      <formula>2</formula>
    </cfRule>
    <cfRule type="colorScale" priority="191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884" priority="202" operator="equal">
      <formula>1</formula>
    </cfRule>
    <cfRule type="cellIs" dxfId="883" priority="201" operator="equal">
      <formula>0</formula>
    </cfRule>
    <cfRule type="cellIs" dxfId="882" priority="200" operator="equal">
      <formula>1</formula>
    </cfRule>
    <cfRule type="cellIs" dxfId="881" priority="199" operator="equal">
      <formula>2</formula>
    </cfRule>
    <cfRule type="cellIs" dxfId="880" priority="198" operator="equal">
      <formula>3</formula>
    </cfRule>
  </conditionalFormatting>
  <conditionalFormatting sqref="D81:D85">
    <cfRule type="cellIs" dxfId="879" priority="211" operator="equal">
      <formula>2</formula>
    </cfRule>
    <cfRule type="cellIs" dxfId="878" priority="212" operator="equal">
      <formula>3</formula>
    </cfRule>
    <cfRule type="cellIs" dxfId="877" priority="213" operator="equal">
      <formula>2</formula>
    </cfRule>
    <cfRule type="cellIs" dxfId="876" priority="214" operator="equal">
      <formula>1</formula>
    </cfRule>
    <cfRule type="cellIs" dxfId="875" priority="215" operator="equal">
      <formula>0</formula>
    </cfRule>
    <cfRule type="cellIs" dxfId="874" priority="216" operator="equal">
      <formula>1</formula>
    </cfRule>
    <cfRule type="cellIs" dxfId="873" priority="217" operator="equal">
      <formula>2</formula>
    </cfRule>
    <cfRule type="cellIs" dxfId="872" priority="218" operator="equal">
      <formula>3</formula>
    </cfRule>
    <cfRule type="colorScale" priority="205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206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07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08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871" priority="209">
      <formula>3</formula>
    </cfRule>
    <cfRule type="cellIs" dxfId="870" priority="210" operator="equal">
      <formula>1</formula>
    </cfRule>
  </conditionalFormatting>
  <conditionalFormatting sqref="D87:D91">
    <cfRule type="colorScale" priority="221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19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869" priority="232" operator="equal">
      <formula>3</formula>
    </cfRule>
    <cfRule type="cellIs" dxfId="868" priority="231" operator="equal">
      <formula>2</formula>
    </cfRule>
    <cfRule type="cellIs" dxfId="867" priority="230" operator="equal">
      <formula>1</formula>
    </cfRule>
    <cfRule type="cellIs" dxfId="866" priority="229" operator="equal">
      <formula>0</formula>
    </cfRule>
    <cfRule type="cellIs" dxfId="865" priority="228" operator="equal">
      <formula>1</formula>
    </cfRule>
    <cfRule type="cellIs" dxfId="864" priority="227" operator="equal">
      <formula>2</formula>
    </cfRule>
    <cfRule type="colorScale" priority="220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22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863" priority="223">
      <formula>3</formula>
    </cfRule>
    <cfRule type="cellIs" dxfId="862" priority="224" operator="equal">
      <formula>1</formula>
    </cfRule>
    <cfRule type="cellIs" dxfId="861" priority="225" operator="equal">
      <formula>2</formula>
    </cfRule>
    <cfRule type="cellIs" dxfId="860" priority="226" operator="equal">
      <formula>3</formula>
    </cfRule>
  </conditionalFormatting>
  <conditionalFormatting sqref="D93:D98">
    <cfRule type="cellIs" dxfId="859" priority="240" operator="equal">
      <formula>3</formula>
    </cfRule>
    <cfRule type="cellIs" dxfId="858" priority="238" operator="equal">
      <formula>1</formula>
    </cfRule>
    <cfRule type="expression" dxfId="857" priority="237">
      <formula>3</formula>
    </cfRule>
    <cfRule type="colorScale" priority="236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235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34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33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856" priority="239" operator="equal">
      <formula>2</formula>
    </cfRule>
    <cfRule type="cellIs" dxfId="855" priority="246" operator="equal">
      <formula>3</formula>
    </cfRule>
    <cfRule type="cellIs" dxfId="854" priority="245" operator="equal">
      <formula>2</formula>
    </cfRule>
    <cfRule type="cellIs" dxfId="853" priority="244" operator="equal">
      <formula>1</formula>
    </cfRule>
    <cfRule type="cellIs" dxfId="852" priority="243" operator="equal">
      <formula>0</formula>
    </cfRule>
    <cfRule type="cellIs" dxfId="851" priority="242" operator="equal">
      <formula>1</formula>
    </cfRule>
    <cfRule type="cellIs" dxfId="850" priority="241" operator="equal">
      <formula>2</formula>
    </cfRule>
  </conditionalFormatting>
  <conditionalFormatting sqref="D100:D103">
    <cfRule type="colorScale" priority="250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ellIs" dxfId="849" priority="253" operator="equal">
      <formula>2</formula>
    </cfRule>
    <cfRule type="colorScale" priority="247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248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49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ellIs" dxfId="848" priority="256" operator="equal">
      <formula>1</formula>
    </cfRule>
    <cfRule type="expression" dxfId="847" priority="251">
      <formula>3</formula>
    </cfRule>
    <cfRule type="cellIs" dxfId="846" priority="252" operator="equal">
      <formula>1</formula>
    </cfRule>
    <cfRule type="cellIs" dxfId="845" priority="254" operator="equal">
      <formula>3</formula>
    </cfRule>
    <cfRule type="cellIs" dxfId="844" priority="255" operator="equal">
      <formula>2</formula>
    </cfRule>
    <cfRule type="cellIs" dxfId="843" priority="260" operator="equal">
      <formula>3</formula>
    </cfRule>
    <cfRule type="cellIs" dxfId="842" priority="257" operator="equal">
      <formula>0</formula>
    </cfRule>
    <cfRule type="cellIs" dxfId="841" priority="258" operator="equal">
      <formula>1</formula>
    </cfRule>
    <cfRule type="cellIs" dxfId="840" priority="259" operator="equal">
      <formula>2</formula>
    </cfRule>
  </conditionalFormatting>
  <conditionalFormatting sqref="D105:D110">
    <cfRule type="cellIs" dxfId="839" priority="267" operator="equal">
      <formula>2</formula>
    </cfRule>
    <cfRule type="colorScale" priority="261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262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63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64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838" priority="265">
      <formula>3</formula>
    </cfRule>
    <cfRule type="cellIs" dxfId="837" priority="266" operator="equal">
      <formula>1</formula>
    </cfRule>
    <cfRule type="cellIs" dxfId="836" priority="268" operator="equal">
      <formula>3</formula>
    </cfRule>
    <cfRule type="cellIs" dxfId="835" priority="269" operator="equal">
      <formula>2</formula>
    </cfRule>
    <cfRule type="cellIs" dxfId="834" priority="270" operator="equal">
      <formula>1</formula>
    </cfRule>
    <cfRule type="cellIs" dxfId="833" priority="271" operator="equal">
      <formula>0</formula>
    </cfRule>
    <cfRule type="cellIs" dxfId="832" priority="272" operator="equal">
      <formula>1</formula>
    </cfRule>
    <cfRule type="cellIs" dxfId="831" priority="273" operator="equal">
      <formula>2</formula>
    </cfRule>
    <cfRule type="cellIs" dxfId="830" priority="274" operator="equal">
      <formula>3</formula>
    </cfRule>
  </conditionalFormatting>
  <conditionalFormatting sqref="D112:D117">
    <cfRule type="colorScale" priority="275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276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77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78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829" priority="279">
      <formula>3</formula>
    </cfRule>
    <cfRule type="cellIs" dxfId="828" priority="280" operator="equal">
      <formula>1</formula>
    </cfRule>
    <cfRule type="cellIs" dxfId="827" priority="281" operator="equal">
      <formula>2</formula>
    </cfRule>
    <cfRule type="cellIs" dxfId="826" priority="282" operator="equal">
      <formula>3</formula>
    </cfRule>
    <cfRule type="cellIs" dxfId="825" priority="283" operator="equal">
      <formula>2</formula>
    </cfRule>
    <cfRule type="cellIs" dxfId="824" priority="284" operator="equal">
      <formula>1</formula>
    </cfRule>
    <cfRule type="cellIs" dxfId="823" priority="285" operator="equal">
      <formula>0</formula>
    </cfRule>
    <cfRule type="cellIs" dxfId="822" priority="286" operator="equal">
      <formula>1</formula>
    </cfRule>
    <cfRule type="cellIs" dxfId="821" priority="287" operator="equal">
      <formula>2</formula>
    </cfRule>
    <cfRule type="cellIs" dxfId="820" priority="288" operator="equal">
      <formula>3</formula>
    </cfRule>
  </conditionalFormatting>
  <conditionalFormatting sqref="D119:D124">
    <cfRule type="cellIs" dxfId="819" priority="296" operator="equal">
      <formula>3</formula>
    </cfRule>
    <cfRule type="colorScale" priority="289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290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91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92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818" priority="293">
      <formula>3</formula>
    </cfRule>
    <cfRule type="cellIs" dxfId="817" priority="294" operator="equal">
      <formula>1</formula>
    </cfRule>
    <cfRule type="cellIs" dxfId="816" priority="295" operator="equal">
      <formula>2</formula>
    </cfRule>
    <cfRule type="cellIs" dxfId="815" priority="297" operator="equal">
      <formula>2</formula>
    </cfRule>
    <cfRule type="cellIs" dxfId="814" priority="298" operator="equal">
      <formula>1</formula>
    </cfRule>
    <cfRule type="cellIs" dxfId="813" priority="299" operator="equal">
      <formula>0</formula>
    </cfRule>
    <cfRule type="cellIs" dxfId="812" priority="300" operator="equal">
      <formula>1</formula>
    </cfRule>
    <cfRule type="cellIs" dxfId="811" priority="301" operator="equal">
      <formula>2</formula>
    </cfRule>
    <cfRule type="cellIs" dxfId="810" priority="302" operator="equal">
      <formula>3</formula>
    </cfRule>
  </conditionalFormatting>
  <conditionalFormatting sqref="D126:D129">
    <cfRule type="colorScale" priority="304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303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809" priority="314" operator="equal">
      <formula>1</formula>
    </cfRule>
    <cfRule type="cellIs" dxfId="808" priority="316" operator="equal">
      <formula>3</formula>
    </cfRule>
    <cfRule type="cellIs" dxfId="807" priority="315" operator="equal">
      <formula>2</formula>
    </cfRule>
    <cfRule type="cellIs" dxfId="806" priority="313" operator="equal">
      <formula>0</formula>
    </cfRule>
    <cfRule type="cellIs" dxfId="805" priority="312" operator="equal">
      <formula>1</formula>
    </cfRule>
    <cfRule type="cellIs" dxfId="804" priority="311" operator="equal">
      <formula>2</formula>
    </cfRule>
    <cfRule type="cellIs" dxfId="803" priority="310" operator="equal">
      <formula>3</formula>
    </cfRule>
    <cfRule type="cellIs" dxfId="802" priority="309" operator="equal">
      <formula>2</formula>
    </cfRule>
    <cfRule type="cellIs" dxfId="801" priority="308" operator="equal">
      <formula>1</formula>
    </cfRule>
    <cfRule type="expression" dxfId="800" priority="307">
      <formula>3</formula>
    </cfRule>
    <cfRule type="colorScale" priority="306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305">
      <colorScale>
        <cfvo type="percent" val="&quot;*&quot;"/>
        <cfvo type="percentile" val="50"/>
        <cfvo type="max"/>
        <color theme="6"/>
        <color rgb="FFFFEB84"/>
        <color rgb="FF63BE7B"/>
      </colorScale>
    </cfRule>
  </conditionalFormatting>
  <conditionalFormatting sqref="D131:D135">
    <cfRule type="cellIs" dxfId="799" priority="330" operator="equal">
      <formula>3</formula>
    </cfRule>
    <cfRule type="cellIs" dxfId="798" priority="322" operator="equal">
      <formula>1</formula>
    </cfRule>
    <cfRule type="expression" dxfId="797" priority="321">
      <formula>3</formula>
    </cfRule>
    <cfRule type="colorScale" priority="320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319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318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796" priority="329" operator="equal">
      <formula>2</formula>
    </cfRule>
    <cfRule type="cellIs" dxfId="795" priority="328" operator="equal">
      <formula>1</formula>
    </cfRule>
    <cfRule type="cellIs" dxfId="794" priority="327" operator="equal">
      <formula>0</formula>
    </cfRule>
    <cfRule type="cellIs" dxfId="793" priority="326" operator="equal">
      <formula>1</formula>
    </cfRule>
    <cfRule type="cellIs" dxfId="792" priority="325" operator="equal">
      <formula>2</formula>
    </cfRule>
    <cfRule type="cellIs" dxfId="791" priority="324" operator="equal">
      <formula>3</formula>
    </cfRule>
    <cfRule type="colorScale" priority="317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790" priority="323" operator="equal">
      <formula>2</formula>
    </cfRule>
  </conditionalFormatting>
  <conditionalFormatting sqref="D137:D141">
    <cfRule type="colorScale" priority="345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789" priority="353" operator="equal">
      <formula>2</formula>
    </cfRule>
    <cfRule type="cellIs" dxfId="788" priority="358" operator="equal">
      <formula>3</formula>
    </cfRule>
    <cfRule type="cellIs" dxfId="787" priority="357" operator="equal">
      <formula>2</formula>
    </cfRule>
    <cfRule type="cellIs" dxfId="786" priority="356" operator="equal">
      <formula>1</formula>
    </cfRule>
    <cfRule type="cellIs" dxfId="785" priority="355" operator="equal">
      <formula>0</formula>
    </cfRule>
    <cfRule type="cellIs" dxfId="784" priority="354" operator="equal">
      <formula>1</formula>
    </cfRule>
    <cfRule type="expression" dxfId="783" priority="349">
      <formula>3</formula>
    </cfRule>
    <cfRule type="cellIs" dxfId="782" priority="352" operator="equal">
      <formula>3</formula>
    </cfRule>
    <cfRule type="cellIs" dxfId="781" priority="351" operator="equal">
      <formula>2</formula>
    </cfRule>
    <cfRule type="cellIs" dxfId="780" priority="350" operator="equal">
      <formula>1</formula>
    </cfRule>
    <cfRule type="colorScale" priority="348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347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346">
      <colorScale>
        <cfvo type="num" val="0"/>
        <cfvo type="percentile" val="50"/>
        <cfvo type="max"/>
        <color rgb="FFF8696B"/>
        <color rgb="FFFFEB84"/>
        <color rgb="FF63BE7B"/>
      </colorScale>
    </cfRule>
  </conditionalFormatting>
  <conditionalFormatting sqref="D143:D146">
    <cfRule type="cellIs" dxfId="779" priority="337" operator="equal">
      <formula>2</formula>
    </cfRule>
    <cfRule type="cellIs" dxfId="778" priority="336" operator="equal">
      <formula>1</formula>
    </cfRule>
    <cfRule type="cellIs" dxfId="777" priority="344" operator="equal">
      <formula>3</formula>
    </cfRule>
    <cfRule type="cellIs" dxfId="776" priority="343" operator="equal">
      <formula>2</formula>
    </cfRule>
    <cfRule type="cellIs" dxfId="775" priority="342" operator="equal">
      <formula>1</formula>
    </cfRule>
    <cfRule type="cellIs" dxfId="774" priority="341" operator="equal">
      <formula>0</formula>
    </cfRule>
    <cfRule type="cellIs" dxfId="773" priority="340" operator="equal">
      <formula>1</formula>
    </cfRule>
    <cfRule type="cellIs" dxfId="772" priority="339" operator="equal">
      <formula>2</formula>
    </cfRule>
    <cfRule type="cellIs" dxfId="771" priority="338" operator="equal">
      <formula>3</formula>
    </cfRule>
    <cfRule type="colorScale" priority="331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332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333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334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770" priority="335">
      <formula>3</formula>
    </cfRule>
  </conditionalFormatting>
  <conditionalFormatting sqref="D148:D153">
    <cfRule type="colorScale" priority="359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360">
      <colorScale>
        <cfvo type="num" val="0"/>
        <cfvo type="percentile" val="50"/>
        <cfvo type="max"/>
        <color rgb="FFF8696B"/>
        <color rgb="FFFFEB84"/>
        <color rgb="FF63BE7B"/>
      </colorScale>
    </cfRule>
    <cfRule type="expression" dxfId="769" priority="363">
      <formula>3</formula>
    </cfRule>
    <cfRule type="cellIs" dxfId="768" priority="364" operator="equal">
      <formula>1</formula>
    </cfRule>
    <cfRule type="cellIs" dxfId="767" priority="365" operator="equal">
      <formula>2</formula>
    </cfRule>
    <cfRule type="cellIs" dxfId="766" priority="366" operator="equal">
      <formula>3</formula>
    </cfRule>
    <cfRule type="cellIs" dxfId="765" priority="367" operator="equal">
      <formula>2</formula>
    </cfRule>
    <cfRule type="cellIs" dxfId="764" priority="368" operator="equal">
      <formula>1</formula>
    </cfRule>
    <cfRule type="cellIs" dxfId="763" priority="369" operator="equal">
      <formula>0</formula>
    </cfRule>
    <cfRule type="cellIs" dxfId="762" priority="370" operator="equal">
      <formula>1</formula>
    </cfRule>
    <cfRule type="cellIs" dxfId="761" priority="371" operator="equal">
      <formula>2</formula>
    </cfRule>
    <cfRule type="colorScale" priority="361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362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ellIs" dxfId="760" priority="372" operator="equal">
      <formula>3</formula>
    </cfRule>
  </conditionalFormatting>
  <conditionalFormatting sqref="D155:D158">
    <cfRule type="cellIs" dxfId="759" priority="379" operator="equal">
      <formula>2</formula>
    </cfRule>
    <cfRule type="cellIs" dxfId="758" priority="380" operator="equal">
      <formula>3</formula>
    </cfRule>
    <cfRule type="cellIs" dxfId="757" priority="381" operator="equal">
      <formula>2</formula>
    </cfRule>
    <cfRule type="cellIs" dxfId="756" priority="382" operator="equal">
      <formula>1</formula>
    </cfRule>
    <cfRule type="cellIs" dxfId="755" priority="383" operator="equal">
      <formula>0</formula>
    </cfRule>
    <cfRule type="cellIs" dxfId="754" priority="384" operator="equal">
      <formula>1</formula>
    </cfRule>
    <cfRule type="cellIs" dxfId="753" priority="385" operator="equal">
      <formula>2</formula>
    </cfRule>
    <cfRule type="cellIs" dxfId="752" priority="386" operator="equal">
      <formula>3</formula>
    </cfRule>
    <cfRule type="colorScale" priority="373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374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375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376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751" priority="377">
      <formula>3</formula>
    </cfRule>
    <cfRule type="cellIs" dxfId="750" priority="378" operator="equal">
      <formula>1</formula>
    </cfRule>
  </conditionalFormatting>
  <conditionalFormatting sqref="D160:D164">
    <cfRule type="colorScale" priority="403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402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401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749" priority="414" operator="equal">
      <formula>3</formula>
    </cfRule>
    <cfRule type="cellIs" dxfId="748" priority="413" operator="equal">
      <formula>2</formula>
    </cfRule>
    <cfRule type="cellIs" dxfId="747" priority="412" operator="equal">
      <formula>1</formula>
    </cfRule>
    <cfRule type="cellIs" dxfId="746" priority="411" operator="equal">
      <formula>0</formula>
    </cfRule>
    <cfRule type="cellIs" dxfId="745" priority="410" operator="equal">
      <formula>1</formula>
    </cfRule>
    <cfRule type="cellIs" dxfId="744" priority="409" operator="equal">
      <formula>2</formula>
    </cfRule>
    <cfRule type="cellIs" dxfId="743" priority="408" operator="equal">
      <formula>3</formula>
    </cfRule>
    <cfRule type="cellIs" dxfId="742" priority="407" operator="equal">
      <formula>2</formula>
    </cfRule>
    <cfRule type="cellIs" dxfId="741" priority="406" operator="equal">
      <formula>1</formula>
    </cfRule>
    <cfRule type="expression" dxfId="740" priority="405">
      <formula>3</formula>
    </cfRule>
    <cfRule type="colorScale" priority="404">
      <colorScale>
        <cfvo type="num" val="0"/>
        <cfvo type="num" val="1"/>
        <cfvo type="num" val="2"/>
        <color theme="2" tint="-0.749992370372631"/>
        <color theme="3"/>
        <color theme="7"/>
      </colorScale>
    </cfRule>
  </conditionalFormatting>
  <conditionalFormatting sqref="D166:D169">
    <cfRule type="colorScale" priority="388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739" priority="396" operator="equal">
      <formula>1</formula>
    </cfRule>
    <cfRule type="cellIs" dxfId="738" priority="395" operator="equal">
      <formula>2</formula>
    </cfRule>
    <cfRule type="colorScale" priority="387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737" priority="393" operator="equal">
      <formula>2</formula>
    </cfRule>
    <cfRule type="colorScale" priority="389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390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736" priority="391">
      <formula>3</formula>
    </cfRule>
    <cfRule type="cellIs" dxfId="735" priority="394" operator="equal">
      <formula>3</formula>
    </cfRule>
    <cfRule type="cellIs" dxfId="734" priority="400" operator="equal">
      <formula>3</formula>
    </cfRule>
    <cfRule type="cellIs" dxfId="733" priority="399" operator="equal">
      <formula>2</formula>
    </cfRule>
    <cfRule type="cellIs" dxfId="732" priority="398" operator="equal">
      <formula>1</formula>
    </cfRule>
    <cfRule type="cellIs" dxfId="731" priority="397" operator="equal">
      <formula>0</formula>
    </cfRule>
    <cfRule type="cellIs" dxfId="730" priority="392" operator="equal">
      <formula>1</formula>
    </cfRule>
  </conditionalFormatting>
  <conditionalFormatting sqref="F6">
    <cfRule type="cellIs" dxfId="729" priority="1541" stopIfTrue="1" operator="equal">
      <formula>0.8</formula>
    </cfRule>
    <cfRule type="cellIs" dxfId="728" priority="1542" stopIfTrue="1" operator="greaterThan">
      <formula>0.8</formula>
    </cfRule>
  </conditionalFormatting>
  <conditionalFormatting sqref="F7">
    <cfRule type="cellIs" dxfId="727" priority="1543" stopIfTrue="1" operator="greaterThan">
      <formula>0.5</formula>
    </cfRule>
    <cfRule type="cellIs" dxfId="726" priority="1544" stopIfTrue="1" operator="equal">
      <formula>0.5</formula>
    </cfRule>
  </conditionalFormatting>
  <conditionalFormatting sqref="F8">
    <cfRule type="cellIs" dxfId="725" priority="1545" stopIfTrue="1" operator="lessThan">
      <formula>0.5</formula>
    </cfRule>
  </conditionalFormatting>
  <conditionalFormatting sqref="H12">
    <cfRule type="containsText" dxfId="724" priority="1852" operator="containsText" text="N/A">
      <formula>NOT(ISERROR(SEARCH("N/A",H12)))</formula>
    </cfRule>
    <cfRule type="cellIs" dxfId="723" priority="1853" operator="equal">
      <formula>0.8</formula>
    </cfRule>
    <cfRule type="cellIs" dxfId="722" priority="1854" operator="greaterThan">
      <formula>0.8</formula>
    </cfRule>
    <cfRule type="cellIs" dxfId="721" priority="1855" operator="greaterThan">
      <formula>0.5</formula>
    </cfRule>
    <cfRule type="cellIs" dxfId="720" priority="1856" operator="equal">
      <formula>0.5</formula>
    </cfRule>
    <cfRule type="cellIs" dxfId="719" priority="1857" operator="lessThan">
      <formula>0.5</formula>
    </cfRule>
  </conditionalFormatting>
  <conditionalFormatting sqref="H17">
    <cfRule type="cellIs" dxfId="718" priority="1843" operator="equal">
      <formula>0.5</formula>
    </cfRule>
    <cfRule type="cellIs" dxfId="717" priority="1844" operator="lessThan">
      <formula>0.5</formula>
    </cfRule>
    <cfRule type="cellIs" dxfId="716" priority="1840" operator="equal">
      <formula>0.8</formula>
    </cfRule>
    <cfRule type="cellIs" dxfId="715" priority="1842" operator="greaterThan">
      <formula>0.5</formula>
    </cfRule>
    <cfRule type="cellIs" dxfId="714" priority="1841" operator="greaterThan">
      <formula>0.8</formula>
    </cfRule>
    <cfRule type="containsText" dxfId="713" priority="1839" operator="containsText" text="N/A">
      <formula>NOT(ISERROR(SEARCH("N/A",H17)))</formula>
    </cfRule>
  </conditionalFormatting>
  <conditionalFormatting sqref="H22">
    <cfRule type="cellIs" dxfId="712" priority="979" operator="equal">
      <formula>0.5</formula>
    </cfRule>
    <cfRule type="cellIs" dxfId="711" priority="980" operator="lessThan">
      <formula>0.5</formula>
    </cfRule>
    <cfRule type="cellIs" dxfId="710" priority="977" operator="greaterThan">
      <formula>0.8</formula>
    </cfRule>
    <cfRule type="cellIs" dxfId="709" priority="978" operator="greaterThan">
      <formula>0.5</formula>
    </cfRule>
    <cfRule type="containsText" dxfId="708" priority="975" operator="containsText" text="N/A">
      <formula>NOT(ISERROR(SEARCH("N/A",H22)))</formula>
    </cfRule>
    <cfRule type="cellIs" dxfId="707" priority="976" operator="equal">
      <formula>0.8</formula>
    </cfRule>
  </conditionalFormatting>
  <conditionalFormatting sqref="H29">
    <cfRule type="cellIs" dxfId="706" priority="1831" operator="lessThan">
      <formula>0.5</formula>
    </cfRule>
    <cfRule type="cellIs" dxfId="705" priority="1830" operator="equal">
      <formula>0.5</formula>
    </cfRule>
    <cfRule type="cellIs" dxfId="704" priority="1829" operator="greaterThan">
      <formula>0.5</formula>
    </cfRule>
    <cfRule type="cellIs" dxfId="703" priority="1828" operator="greaterThan">
      <formula>0.8</formula>
    </cfRule>
    <cfRule type="cellIs" dxfId="702" priority="1827" operator="equal">
      <formula>0.8</formula>
    </cfRule>
    <cfRule type="containsText" dxfId="701" priority="1826" operator="containsText" text="N/A">
      <formula>NOT(ISERROR(SEARCH("N/A",H29)))</formula>
    </cfRule>
  </conditionalFormatting>
  <conditionalFormatting sqref="H34">
    <cfRule type="cellIs" dxfId="700" priority="1818" operator="lessThan">
      <formula>0.5</formula>
    </cfRule>
    <cfRule type="cellIs" dxfId="699" priority="1817" operator="equal">
      <formula>0.5</formula>
    </cfRule>
    <cfRule type="cellIs" dxfId="698" priority="1816" operator="greaterThan">
      <formula>0.5</formula>
    </cfRule>
    <cfRule type="cellIs" dxfId="697" priority="1815" operator="greaterThan">
      <formula>0.8</formula>
    </cfRule>
    <cfRule type="cellIs" dxfId="696" priority="1814" operator="equal">
      <formula>0.8</formula>
    </cfRule>
    <cfRule type="containsText" dxfId="695" priority="1813" operator="containsText" text="N/A">
      <formula>NOT(ISERROR(SEARCH("N/A",H34)))</formula>
    </cfRule>
  </conditionalFormatting>
  <conditionalFormatting sqref="H40">
    <cfRule type="cellIs" dxfId="694" priority="1803" operator="greaterThan">
      <formula>0.5</formula>
    </cfRule>
    <cfRule type="cellIs" dxfId="693" priority="1802" operator="greaterThan">
      <formula>0.8</formula>
    </cfRule>
    <cfRule type="cellIs" dxfId="692" priority="1801" operator="equal">
      <formula>0.8</formula>
    </cfRule>
    <cfRule type="containsText" dxfId="691" priority="1800" operator="containsText" text="N/A">
      <formula>NOT(ISERROR(SEARCH("N/A",H40)))</formula>
    </cfRule>
    <cfRule type="cellIs" dxfId="690" priority="1805" operator="lessThan">
      <formula>0.5</formula>
    </cfRule>
    <cfRule type="cellIs" dxfId="689" priority="1804" operator="equal">
      <formula>0.5</formula>
    </cfRule>
  </conditionalFormatting>
  <conditionalFormatting sqref="H47">
    <cfRule type="cellIs" dxfId="688" priority="1789" operator="greaterThan">
      <formula>0.8</formula>
    </cfRule>
    <cfRule type="containsText" dxfId="687" priority="1787" operator="containsText" text="N/A">
      <formula>NOT(ISERROR(SEARCH("N/A",H47)))</formula>
    </cfRule>
    <cfRule type="cellIs" dxfId="686" priority="1790" operator="greaterThan">
      <formula>0.5</formula>
    </cfRule>
    <cfRule type="cellIs" dxfId="685" priority="1791" operator="equal">
      <formula>0.5</formula>
    </cfRule>
    <cfRule type="cellIs" dxfId="684" priority="1788" operator="equal">
      <formula>0.8</formula>
    </cfRule>
    <cfRule type="cellIs" dxfId="683" priority="1792" operator="lessThan">
      <formula>0.5</formula>
    </cfRule>
  </conditionalFormatting>
  <conditionalFormatting sqref="H53">
    <cfRule type="cellIs" dxfId="682" priority="1776" operator="greaterThan">
      <formula>0.8</formula>
    </cfRule>
    <cfRule type="cellIs" dxfId="681" priority="1779" operator="lessThan">
      <formula>0.5</formula>
    </cfRule>
    <cfRule type="cellIs" dxfId="680" priority="1778" operator="equal">
      <formula>0.5</formula>
    </cfRule>
    <cfRule type="cellIs" dxfId="679" priority="1777" operator="greaterThan">
      <formula>0.5</formula>
    </cfRule>
    <cfRule type="containsText" dxfId="678" priority="1774" operator="containsText" text="N/A">
      <formula>NOT(ISERROR(SEARCH("N/A",H53)))</formula>
    </cfRule>
    <cfRule type="cellIs" dxfId="677" priority="1775" operator="equal">
      <formula>0.8</formula>
    </cfRule>
  </conditionalFormatting>
  <conditionalFormatting sqref="H59">
    <cfRule type="cellIs" dxfId="676" priority="1764" operator="greaterThan">
      <formula>0.5</formula>
    </cfRule>
    <cfRule type="cellIs" dxfId="675" priority="1765" operator="equal">
      <formula>0.5</formula>
    </cfRule>
    <cfRule type="cellIs" dxfId="674" priority="1763" operator="greaterThan">
      <formula>0.8</formula>
    </cfRule>
    <cfRule type="cellIs" dxfId="673" priority="1762" operator="equal">
      <formula>0.8</formula>
    </cfRule>
    <cfRule type="containsText" dxfId="672" priority="1761" operator="containsText" text="N/A">
      <formula>NOT(ISERROR(SEARCH("N/A",H59)))</formula>
    </cfRule>
    <cfRule type="cellIs" dxfId="671" priority="1766" operator="lessThan">
      <formula>0.5</formula>
    </cfRule>
  </conditionalFormatting>
  <conditionalFormatting sqref="H66">
    <cfRule type="cellIs" dxfId="670" priority="1753" operator="lessThan">
      <formula>0.5</formula>
    </cfRule>
    <cfRule type="cellIs" dxfId="669" priority="1751" operator="greaterThan">
      <formula>0.5</formula>
    </cfRule>
    <cfRule type="cellIs" dxfId="668" priority="1750" operator="greaterThan">
      <formula>0.8</formula>
    </cfRule>
    <cfRule type="cellIs" dxfId="667" priority="1749" operator="equal">
      <formula>0.8</formula>
    </cfRule>
    <cfRule type="containsText" dxfId="666" priority="1748" operator="containsText" text="N/A">
      <formula>NOT(ISERROR(SEARCH("N/A",H66)))</formula>
    </cfRule>
    <cfRule type="cellIs" dxfId="665" priority="1752" operator="equal">
      <formula>0.5</formula>
    </cfRule>
  </conditionalFormatting>
  <conditionalFormatting sqref="H73">
    <cfRule type="cellIs" dxfId="664" priority="902" operator="equal">
      <formula>0.8</formula>
    </cfRule>
    <cfRule type="cellIs" dxfId="663" priority="903" operator="greaterThan">
      <formula>0.8</formula>
    </cfRule>
    <cfRule type="cellIs" dxfId="662" priority="904" operator="greaterThan">
      <formula>0.5</formula>
    </cfRule>
    <cfRule type="cellIs" dxfId="661" priority="905" operator="equal">
      <formula>0.5</formula>
    </cfRule>
    <cfRule type="cellIs" dxfId="660" priority="906" operator="lessThan">
      <formula>0.5</formula>
    </cfRule>
    <cfRule type="containsText" dxfId="659" priority="901" operator="containsText" text="N/A">
      <formula>NOT(ISERROR(SEARCH("N/A",H73)))</formula>
    </cfRule>
  </conditionalFormatting>
  <conditionalFormatting sqref="H80">
    <cfRule type="cellIs" dxfId="658" priority="1738" operator="greaterThan">
      <formula>0.5</formula>
    </cfRule>
    <cfRule type="cellIs" dxfId="657" priority="1740" operator="lessThan">
      <formula>0.5</formula>
    </cfRule>
    <cfRule type="cellIs" dxfId="656" priority="1739" operator="equal">
      <formula>0.5</formula>
    </cfRule>
    <cfRule type="cellIs" dxfId="655" priority="1736" operator="equal">
      <formula>0.8</formula>
    </cfRule>
    <cfRule type="cellIs" dxfId="654" priority="1737" operator="greaterThan">
      <formula>0.8</formula>
    </cfRule>
    <cfRule type="containsText" dxfId="653" priority="1735" operator="containsText" text="N/A">
      <formula>NOT(ISERROR(SEARCH("N/A",H80)))</formula>
    </cfRule>
  </conditionalFormatting>
  <conditionalFormatting sqref="H86">
    <cfRule type="cellIs" dxfId="652" priority="1725" operator="greaterThan">
      <formula>0.5</formula>
    </cfRule>
    <cfRule type="cellIs" dxfId="651" priority="1727" operator="lessThan">
      <formula>0.5</formula>
    </cfRule>
    <cfRule type="cellIs" dxfId="650" priority="1726" operator="equal">
      <formula>0.5</formula>
    </cfRule>
    <cfRule type="containsText" dxfId="649" priority="1722" operator="containsText" text="N/A">
      <formula>NOT(ISERROR(SEARCH("N/A",H86)))</formula>
    </cfRule>
    <cfRule type="cellIs" dxfId="648" priority="1723" operator="equal">
      <formula>0.8</formula>
    </cfRule>
    <cfRule type="cellIs" dxfId="647" priority="1724" operator="greaterThan">
      <formula>0.8</formula>
    </cfRule>
  </conditionalFormatting>
  <conditionalFormatting sqref="H92">
    <cfRule type="cellIs" dxfId="646" priority="1710" operator="equal">
      <formula>0.8</formula>
    </cfRule>
    <cfRule type="containsText" dxfId="645" priority="1709" operator="containsText" text="N/A">
      <formula>NOT(ISERROR(SEARCH("N/A",H92)))</formula>
    </cfRule>
    <cfRule type="cellIs" dxfId="644" priority="1711" operator="greaterThan">
      <formula>0.8</formula>
    </cfRule>
    <cfRule type="cellIs" dxfId="643" priority="1714" operator="lessThan">
      <formula>0.5</formula>
    </cfRule>
    <cfRule type="cellIs" dxfId="642" priority="1713" operator="equal">
      <formula>0.5</formula>
    </cfRule>
    <cfRule type="cellIs" dxfId="641" priority="1712" operator="greaterThan">
      <formula>0.5</formula>
    </cfRule>
  </conditionalFormatting>
  <conditionalFormatting sqref="H99">
    <cfRule type="cellIs" dxfId="640" priority="1700" operator="equal">
      <formula>0.5</formula>
    </cfRule>
    <cfRule type="cellIs" dxfId="639" priority="1698" operator="greaterThan">
      <formula>0.8</formula>
    </cfRule>
    <cfRule type="cellIs" dxfId="638" priority="1699" operator="greaterThan">
      <formula>0.5</formula>
    </cfRule>
    <cfRule type="cellIs" dxfId="637" priority="1701" operator="lessThan">
      <formula>0.5</formula>
    </cfRule>
    <cfRule type="cellIs" dxfId="636" priority="1697" operator="equal">
      <formula>0.8</formula>
    </cfRule>
    <cfRule type="containsText" dxfId="635" priority="1696" operator="containsText" text="N/A">
      <formula>NOT(ISERROR(SEARCH("N/A",H99)))</formula>
    </cfRule>
  </conditionalFormatting>
  <conditionalFormatting sqref="H104">
    <cfRule type="cellIs" dxfId="634" priority="1687" operator="equal">
      <formula>0.5</formula>
    </cfRule>
    <cfRule type="cellIs" dxfId="633" priority="1688" operator="lessThan">
      <formula>0.5</formula>
    </cfRule>
    <cfRule type="cellIs" dxfId="632" priority="1686" operator="greaterThan">
      <formula>0.5</formula>
    </cfRule>
    <cfRule type="cellIs" dxfId="631" priority="1684" operator="equal">
      <formula>0.8</formula>
    </cfRule>
    <cfRule type="containsText" dxfId="630" priority="1683" operator="containsText" text="N/A">
      <formula>NOT(ISERROR(SEARCH("N/A",H104)))</formula>
    </cfRule>
    <cfRule type="cellIs" dxfId="629" priority="1685" operator="greaterThan">
      <formula>0.8</formula>
    </cfRule>
  </conditionalFormatting>
  <conditionalFormatting sqref="H111">
    <cfRule type="cellIs" dxfId="628" priority="1672" operator="greaterThan">
      <formula>0.8</formula>
    </cfRule>
    <cfRule type="containsText" dxfId="627" priority="1670" operator="containsText" text="N/A">
      <formula>NOT(ISERROR(SEARCH("N/A",H111)))</formula>
    </cfRule>
    <cfRule type="cellIs" dxfId="626" priority="1675" operator="lessThan">
      <formula>0.5</formula>
    </cfRule>
    <cfRule type="cellIs" dxfId="625" priority="1674" operator="equal">
      <formula>0.5</formula>
    </cfRule>
    <cfRule type="cellIs" dxfId="624" priority="1673" operator="greaterThan">
      <formula>0.5</formula>
    </cfRule>
    <cfRule type="cellIs" dxfId="623" priority="1671" operator="equal">
      <formula>0.8</formula>
    </cfRule>
  </conditionalFormatting>
  <conditionalFormatting sqref="H118">
    <cfRule type="cellIs" dxfId="622" priority="1659" operator="greaterThan">
      <formula>0.8</formula>
    </cfRule>
    <cfRule type="cellIs" dxfId="621" priority="1658" operator="equal">
      <formula>0.8</formula>
    </cfRule>
    <cfRule type="containsText" dxfId="620" priority="1657" operator="containsText" text="N/A">
      <formula>NOT(ISERROR(SEARCH("N/A",H118)))</formula>
    </cfRule>
    <cfRule type="cellIs" dxfId="619" priority="1661" operator="equal">
      <formula>0.5</formula>
    </cfRule>
    <cfRule type="cellIs" dxfId="618" priority="1660" operator="greaterThan">
      <formula>0.5</formula>
    </cfRule>
    <cfRule type="cellIs" dxfId="617" priority="1662" operator="lessThan">
      <formula>0.5</formula>
    </cfRule>
  </conditionalFormatting>
  <conditionalFormatting sqref="H125">
    <cfRule type="cellIs" dxfId="616" priority="1646" operator="greaterThan">
      <formula>0.8</formula>
    </cfRule>
    <cfRule type="cellIs" dxfId="615" priority="1645" operator="equal">
      <formula>0.8</formula>
    </cfRule>
    <cfRule type="containsText" dxfId="614" priority="1644" operator="containsText" text="N/A">
      <formula>NOT(ISERROR(SEARCH("N/A",H125)))</formula>
    </cfRule>
    <cfRule type="cellIs" dxfId="613" priority="1649" operator="lessThan">
      <formula>0.5</formula>
    </cfRule>
    <cfRule type="cellIs" dxfId="612" priority="1648" operator="equal">
      <formula>0.5</formula>
    </cfRule>
    <cfRule type="cellIs" dxfId="611" priority="1647" operator="greaterThan">
      <formula>0.5</formula>
    </cfRule>
  </conditionalFormatting>
  <conditionalFormatting sqref="H130">
    <cfRule type="cellIs" dxfId="610" priority="1634" operator="greaterThan">
      <formula>0.5</formula>
    </cfRule>
    <cfRule type="cellIs" dxfId="609" priority="1636" operator="lessThan">
      <formula>0.5</formula>
    </cfRule>
    <cfRule type="cellIs" dxfId="608" priority="1635" operator="equal">
      <formula>0.5</formula>
    </cfRule>
    <cfRule type="cellIs" dxfId="607" priority="1633" operator="greaterThan">
      <formula>0.8</formula>
    </cfRule>
    <cfRule type="cellIs" dxfId="606" priority="1632" operator="equal">
      <formula>0.8</formula>
    </cfRule>
    <cfRule type="containsText" dxfId="605" priority="1631" operator="containsText" text="N/A">
      <formula>NOT(ISERROR(SEARCH("N/A",H130)))</formula>
    </cfRule>
  </conditionalFormatting>
  <conditionalFormatting sqref="H147">
    <cfRule type="cellIs" dxfId="604" priority="1593" operator="equal">
      <formula>0.8</formula>
    </cfRule>
    <cfRule type="containsText" dxfId="603" priority="1592" operator="containsText" text="N/A">
      <formula>NOT(ISERROR(SEARCH("N/A",H147)))</formula>
    </cfRule>
    <cfRule type="cellIs" dxfId="602" priority="1594" operator="greaterThan">
      <formula>0.8</formula>
    </cfRule>
    <cfRule type="cellIs" dxfId="601" priority="1596" operator="equal">
      <formula>0.5</formula>
    </cfRule>
    <cfRule type="cellIs" dxfId="600" priority="1597" operator="lessThan">
      <formula>0.5</formula>
    </cfRule>
    <cfRule type="cellIs" dxfId="599" priority="1595" operator="greaterThan">
      <formula>0.5</formula>
    </cfRule>
  </conditionalFormatting>
  <conditionalFormatting sqref="H154">
    <cfRule type="cellIs" dxfId="598" priority="1580" operator="equal">
      <formula>0.8</formula>
    </cfRule>
    <cfRule type="containsText" dxfId="597" priority="1579" operator="containsText" text="N/A">
      <formula>NOT(ISERROR(SEARCH("N/A",H154)))</formula>
    </cfRule>
    <cfRule type="cellIs" dxfId="596" priority="1581" operator="greaterThan">
      <formula>0.8</formula>
    </cfRule>
    <cfRule type="cellIs" dxfId="595" priority="1582" operator="greaterThan">
      <formula>0.5</formula>
    </cfRule>
    <cfRule type="cellIs" dxfId="594" priority="1584" operator="lessThan">
      <formula>0.5</formula>
    </cfRule>
    <cfRule type="cellIs" dxfId="593" priority="1583" operator="equal">
      <formula>0.5</formula>
    </cfRule>
  </conditionalFormatting>
  <conditionalFormatting sqref="H159">
    <cfRule type="containsText" dxfId="592" priority="872" operator="containsText" text="N/A">
      <formula>NOT(ISERROR(SEARCH("N/A",H159)))</formula>
    </cfRule>
    <cfRule type="cellIs" dxfId="591" priority="874" operator="greaterThan">
      <formula>0.8</formula>
    </cfRule>
    <cfRule type="cellIs" dxfId="590" priority="873" operator="equal">
      <formula>0.8</formula>
    </cfRule>
    <cfRule type="cellIs" dxfId="589" priority="875" operator="greaterThan">
      <formula>0.5</formula>
    </cfRule>
    <cfRule type="cellIs" dxfId="588" priority="876" operator="equal">
      <formula>0.5</formula>
    </cfRule>
    <cfRule type="cellIs" dxfId="587" priority="877" operator="lessThan">
      <formula>0.5</formula>
    </cfRule>
  </conditionalFormatting>
  <conditionalFormatting sqref="H165">
    <cfRule type="containsText" dxfId="586" priority="1553" operator="containsText" text="N/A">
      <formula>NOT(ISERROR(SEARCH("N/A",H165)))</formula>
    </cfRule>
    <cfRule type="cellIs" dxfId="585" priority="1558" operator="lessThan">
      <formula>0.5</formula>
    </cfRule>
    <cfRule type="cellIs" dxfId="584" priority="1556" operator="greaterThan">
      <formula>0.5</formula>
    </cfRule>
    <cfRule type="cellIs" dxfId="583" priority="1557" operator="equal">
      <formula>0.5</formula>
    </cfRule>
    <cfRule type="cellIs" dxfId="582" priority="1555" operator="greaterThan">
      <formula>0.8</formula>
    </cfRule>
    <cfRule type="cellIs" dxfId="581" priority="1554" operator="equal">
      <formula>0.8</formula>
    </cfRule>
  </conditionalFormatting>
  <conditionalFormatting sqref="H171">
    <cfRule type="cellIs" dxfId="580" priority="830" operator="lessThan">
      <formula>0.5</formula>
    </cfRule>
    <cfRule type="cellIs" dxfId="579" priority="829" operator="equal">
      <formula>0.5</formula>
    </cfRule>
    <cfRule type="cellIs" dxfId="578" priority="828" operator="greaterThan">
      <formula>0.5</formula>
    </cfRule>
    <cfRule type="cellIs" dxfId="577" priority="827" operator="greaterThan">
      <formula>0.8</formula>
    </cfRule>
    <cfRule type="cellIs" dxfId="576" priority="826" operator="equal">
      <formula>0.8</formula>
    </cfRule>
  </conditionalFormatting>
  <conditionalFormatting sqref="H136:I136">
    <cfRule type="containsText" dxfId="575" priority="853" operator="containsText" text="N/A">
      <formula>NOT(ISERROR(SEARCH("N/A",H136)))</formula>
    </cfRule>
    <cfRule type="cellIs" dxfId="574" priority="854" operator="equal">
      <formula>0.8</formula>
    </cfRule>
    <cfRule type="cellIs" dxfId="573" priority="855" operator="greaterThan">
      <formula>0.8</formula>
    </cfRule>
    <cfRule type="cellIs" dxfId="572" priority="856" operator="greaterThan">
      <formula>0.5</formula>
    </cfRule>
    <cfRule type="cellIs" dxfId="571" priority="857" operator="equal">
      <formula>0.5</formula>
    </cfRule>
    <cfRule type="cellIs" dxfId="570" priority="858" operator="lessThan">
      <formula>0.5</formula>
    </cfRule>
  </conditionalFormatting>
  <conditionalFormatting sqref="H142:I142">
    <cfRule type="cellIs" dxfId="569" priority="844" operator="greaterThan">
      <formula>0.5</formula>
    </cfRule>
    <cfRule type="containsText" dxfId="568" priority="841" operator="containsText" text="N/A">
      <formula>NOT(ISERROR(SEARCH("N/A",H142)))</formula>
    </cfRule>
    <cfRule type="cellIs" dxfId="567" priority="846" operator="lessThan">
      <formula>0.5</formula>
    </cfRule>
    <cfRule type="cellIs" dxfId="566" priority="845" operator="equal">
      <formula>0.5</formula>
    </cfRule>
    <cfRule type="cellIs" dxfId="565" priority="843" operator="greaterThan">
      <formula>0.8</formula>
    </cfRule>
    <cfRule type="cellIs" dxfId="564" priority="842" operator="equal">
      <formula>0.8</formula>
    </cfRule>
  </conditionalFormatting>
  <conditionalFormatting sqref="I12">
    <cfRule type="containsText" dxfId="563" priority="1847" operator="containsText" text="MET">
      <formula>NOT(ISERROR(SEARCH("MET",I12)))</formula>
    </cfRule>
    <cfRule type="containsText" dxfId="561" priority="1846" operator="containsText" text="PARTIAL MET">
      <formula>NOT(ISERROR(SEARCH("PARTIAL MET",I12)))</formula>
    </cfRule>
    <cfRule type="containsText" dxfId="560" priority="1845" operator="containsText" text="NOT MET">
      <formula>NOT(ISERROR(SEARCH("NOT MET",I12)))</formula>
    </cfRule>
    <cfRule type="containsText" dxfId="559" priority="1848" operator="containsText" text="NOT MET">
      <formula>NOT(ISERROR(SEARCH("NOT MET",I12)))</formula>
    </cfRule>
    <cfRule type="containsText" dxfId="558" priority="1850" operator="containsText" text="MET">
      <formula>NOT(ISERROR(SEARCH("MET",I12)))</formula>
    </cfRule>
    <cfRule type="containsText" dxfId="557" priority="1849" operator="containsText" text="PARTIAL MET">
      <formula>NOT(ISERROR(SEARCH("PARTIAL MET",I12)))</formula>
    </cfRule>
  </conditionalFormatting>
  <conditionalFormatting sqref="I17">
    <cfRule type="containsText" dxfId="556" priority="1835" operator="containsText" text="NOT MET">
      <formula>NOT(ISERROR(SEARCH("NOT MET",I17)))</formula>
    </cfRule>
    <cfRule type="containsText" dxfId="555" priority="1834" operator="containsText" text="MET">
      <formula>NOT(ISERROR(SEARCH("MET",I17)))</formula>
    </cfRule>
    <cfRule type="containsText" dxfId="554" priority="1832" operator="containsText" text="NOT MET">
      <formula>NOT(ISERROR(SEARCH("NOT MET",I17)))</formula>
    </cfRule>
    <cfRule type="containsText" dxfId="553" priority="1837" operator="containsText" text="MET">
      <formula>NOT(ISERROR(SEARCH("MET",I17)))</formula>
    </cfRule>
    <cfRule type="containsText" dxfId="552" priority="1836" operator="containsText" text="PARTIAL MET">
      <formula>NOT(ISERROR(SEARCH("PARTIAL MET",I17)))</formula>
    </cfRule>
    <cfRule type="containsText" dxfId="550" priority="1833" operator="containsText" text="PARTIAL MET">
      <formula>NOT(ISERROR(SEARCH("PARTIAL MET",I17)))</formula>
    </cfRule>
  </conditionalFormatting>
  <conditionalFormatting sqref="I22">
    <cfRule type="containsText" dxfId="549" priority="973" operator="containsText" text="MET">
      <formula>NOT(ISERROR(SEARCH("MET",I22)))</formula>
    </cfRule>
    <cfRule type="containsText" dxfId="547" priority="972" operator="containsText" text="PARTIAL MET">
      <formula>NOT(ISERROR(SEARCH("PARTIAL MET",I22)))</formula>
    </cfRule>
    <cfRule type="containsText" dxfId="546" priority="971" operator="containsText" text="NOT MET">
      <formula>NOT(ISERROR(SEARCH("NOT MET",I22)))</formula>
    </cfRule>
    <cfRule type="containsText" dxfId="545" priority="968" operator="containsText" text="NOT MET">
      <formula>NOT(ISERROR(SEARCH("NOT MET",I22)))</formula>
    </cfRule>
    <cfRule type="containsText" dxfId="544" priority="969" operator="containsText" text="PARTIAL MET">
      <formula>NOT(ISERROR(SEARCH("PARTIAL MET",I22)))</formula>
    </cfRule>
    <cfRule type="containsText" dxfId="543" priority="970" operator="containsText" text="MET">
      <formula>NOT(ISERROR(SEARCH("MET",I22)))</formula>
    </cfRule>
  </conditionalFormatting>
  <conditionalFormatting sqref="I29">
    <cfRule type="containsText" dxfId="541" priority="1824" operator="containsText" text="MET">
      <formula>NOT(ISERROR(SEARCH("MET",I29)))</formula>
    </cfRule>
    <cfRule type="containsText" dxfId="540" priority="1822" operator="containsText" text="NOT MET">
      <formula>NOT(ISERROR(SEARCH("NOT MET",I29)))</formula>
    </cfRule>
    <cfRule type="containsText" dxfId="539" priority="1820" operator="containsText" text="PARTIAL MET">
      <formula>NOT(ISERROR(SEARCH("PARTIAL MET",I29)))</formula>
    </cfRule>
    <cfRule type="containsText" dxfId="538" priority="1819" operator="containsText" text="NOT MET">
      <formula>NOT(ISERROR(SEARCH("NOT MET",I29)))</formula>
    </cfRule>
    <cfRule type="containsText" dxfId="537" priority="1821" operator="containsText" text="MET">
      <formula>NOT(ISERROR(SEARCH("MET",I29)))</formula>
    </cfRule>
    <cfRule type="containsText" dxfId="536" priority="1823" operator="containsText" text="PARTIAL MET">
      <formula>NOT(ISERROR(SEARCH("PARTIAL MET",I29)))</formula>
    </cfRule>
  </conditionalFormatting>
  <conditionalFormatting sqref="I34">
    <cfRule type="containsText" dxfId="535" priority="1807" operator="containsText" text="PARTIAL MET">
      <formula>NOT(ISERROR(SEARCH("PARTIAL MET",I34)))</formula>
    </cfRule>
    <cfRule type="containsText" dxfId="533" priority="1806" operator="containsText" text="NOT MET">
      <formula>NOT(ISERROR(SEARCH("NOT MET",I34)))</formula>
    </cfRule>
    <cfRule type="containsText" dxfId="532" priority="1810" operator="containsText" text="PARTIAL MET">
      <formula>NOT(ISERROR(SEARCH("PARTIAL MET",I34)))</formula>
    </cfRule>
    <cfRule type="containsText" dxfId="531" priority="1811" operator="containsText" text="MET">
      <formula>NOT(ISERROR(SEARCH("MET",I34)))</formula>
    </cfRule>
    <cfRule type="containsText" dxfId="530" priority="1809" operator="containsText" text="NOT MET">
      <formula>NOT(ISERROR(SEARCH("NOT MET",I34)))</formula>
    </cfRule>
    <cfRule type="containsText" dxfId="529" priority="1808" operator="containsText" text="MET">
      <formula>NOT(ISERROR(SEARCH("MET",I34)))</formula>
    </cfRule>
  </conditionalFormatting>
  <conditionalFormatting sqref="I40">
    <cfRule type="containsText" dxfId="528" priority="1796" operator="containsText" text="NOT MET">
      <formula>NOT(ISERROR(SEARCH("NOT MET",I40)))</formula>
    </cfRule>
    <cfRule type="containsText" dxfId="527" priority="1793" operator="containsText" text="NOT MET">
      <formula>NOT(ISERROR(SEARCH("NOT MET",I40)))</formula>
    </cfRule>
    <cfRule type="containsText" dxfId="526" priority="1797" operator="containsText" text="PARTIAL MET">
      <formula>NOT(ISERROR(SEARCH("PARTIAL MET",I40)))</formula>
    </cfRule>
    <cfRule type="containsText" dxfId="525" priority="1798" operator="containsText" text="MET">
      <formula>NOT(ISERROR(SEARCH("MET",I40)))</formula>
    </cfRule>
    <cfRule type="containsText" dxfId="524" priority="1794" operator="containsText" text="PARTIAL MET">
      <formula>NOT(ISERROR(SEARCH("PARTIAL MET",I40)))</formula>
    </cfRule>
    <cfRule type="containsText" dxfId="523" priority="1795" operator="containsText" text="MET">
      <formula>NOT(ISERROR(SEARCH("MET",I40)))</formula>
    </cfRule>
  </conditionalFormatting>
  <conditionalFormatting sqref="I47">
    <cfRule type="containsText" dxfId="521" priority="1783" operator="containsText" text="NOT MET">
      <formula>NOT(ISERROR(SEARCH("NOT MET",I47)))</formula>
    </cfRule>
    <cfRule type="containsText" dxfId="520" priority="1780" operator="containsText" text="NOT MET">
      <formula>NOT(ISERROR(SEARCH("NOT MET",I47)))</formula>
    </cfRule>
    <cfRule type="containsText" dxfId="519" priority="1781" operator="containsText" text="PARTIAL MET">
      <formula>NOT(ISERROR(SEARCH("PARTIAL MET",I47)))</formula>
    </cfRule>
    <cfRule type="containsText" dxfId="518" priority="1782" operator="containsText" text="MET">
      <formula>NOT(ISERROR(SEARCH("MET",I47)))</formula>
    </cfRule>
    <cfRule type="containsText" dxfId="517" priority="1784" operator="containsText" text="PARTIAL MET">
      <formula>NOT(ISERROR(SEARCH("PARTIAL MET",I47)))</formula>
    </cfRule>
    <cfRule type="containsText" dxfId="516" priority="1785" operator="containsText" text="MET">
      <formula>NOT(ISERROR(SEARCH("MET",I47)))</formula>
    </cfRule>
  </conditionalFormatting>
  <conditionalFormatting sqref="I53">
    <cfRule type="containsText" dxfId="513" priority="1772" operator="containsText" text="MET">
      <formula>NOT(ISERROR(SEARCH("MET",I53)))</formula>
    </cfRule>
    <cfRule type="containsText" dxfId="512" priority="1771" operator="containsText" text="PARTIAL MET">
      <formula>NOT(ISERROR(SEARCH("PARTIAL MET",I53)))</formula>
    </cfRule>
    <cfRule type="containsText" dxfId="511" priority="1770" operator="containsText" text="NOT MET">
      <formula>NOT(ISERROR(SEARCH("NOT MET",I53)))</formula>
    </cfRule>
    <cfRule type="containsText" dxfId="510" priority="1769" operator="containsText" text="MET">
      <formula>NOT(ISERROR(SEARCH("MET",I53)))</formula>
    </cfRule>
    <cfRule type="containsText" dxfId="509" priority="1768" operator="containsText" text="PARTIAL MET">
      <formula>NOT(ISERROR(SEARCH("PARTIAL MET",I53)))</formula>
    </cfRule>
    <cfRule type="containsText" dxfId="508" priority="1767" operator="containsText" text="NOT MET">
      <formula>NOT(ISERROR(SEARCH("NOT MET",I53)))</formula>
    </cfRule>
  </conditionalFormatting>
  <conditionalFormatting sqref="I59">
    <cfRule type="containsText" dxfId="507" priority="1754" operator="containsText" text="NOT MET">
      <formula>NOT(ISERROR(SEARCH("NOT MET",I59)))</formula>
    </cfRule>
    <cfRule type="containsText" dxfId="506" priority="1755" operator="containsText" text="PARTIAL MET">
      <formula>NOT(ISERROR(SEARCH("PARTIAL MET",I59)))</formula>
    </cfRule>
    <cfRule type="containsText" dxfId="504" priority="1758" operator="containsText" text="PARTIAL MET">
      <formula>NOT(ISERROR(SEARCH("PARTIAL MET",I59)))</formula>
    </cfRule>
    <cfRule type="containsText" dxfId="503" priority="1757" operator="containsText" text="NOT MET">
      <formula>NOT(ISERROR(SEARCH("NOT MET",I59)))</formula>
    </cfRule>
    <cfRule type="containsText" dxfId="502" priority="1759" operator="containsText" text="MET">
      <formula>NOT(ISERROR(SEARCH("MET",I59)))</formula>
    </cfRule>
    <cfRule type="containsText" dxfId="501" priority="1756" operator="containsText" text="MET">
      <formula>NOT(ISERROR(SEARCH("MET",I59)))</formula>
    </cfRule>
  </conditionalFormatting>
  <conditionalFormatting sqref="I66">
    <cfRule type="containsText" dxfId="500" priority="1744" operator="containsText" text="NOT MET">
      <formula>NOT(ISERROR(SEARCH("NOT MET",I66)))</formula>
    </cfRule>
    <cfRule type="containsText" dxfId="499" priority="1746" operator="containsText" text="MET">
      <formula>NOT(ISERROR(SEARCH("MET",I66)))</formula>
    </cfRule>
    <cfRule type="containsText" dxfId="498" priority="1745" operator="containsText" text="PARTIAL MET">
      <formula>NOT(ISERROR(SEARCH("PARTIAL MET",I66)))</formula>
    </cfRule>
    <cfRule type="containsText" dxfId="496" priority="1743" operator="containsText" text="MET">
      <formula>NOT(ISERROR(SEARCH("MET",I66)))</formula>
    </cfRule>
    <cfRule type="containsText" dxfId="495" priority="1742" operator="containsText" text="PARTIAL MET">
      <formula>NOT(ISERROR(SEARCH("PARTIAL MET",I66)))</formula>
    </cfRule>
    <cfRule type="containsText" dxfId="494" priority="1741" operator="containsText" text="NOT MET">
      <formula>NOT(ISERROR(SEARCH("NOT MET",I66)))</formula>
    </cfRule>
  </conditionalFormatting>
  <conditionalFormatting sqref="I73">
    <cfRule type="containsText" dxfId="493" priority="898" operator="containsText" text="PARTIAL MET">
      <formula>NOT(ISERROR(SEARCH("PARTIAL MET",I73)))</formula>
    </cfRule>
    <cfRule type="containsText" dxfId="492" priority="897" operator="containsText" text="NOT MET">
      <formula>NOT(ISERROR(SEARCH("NOT MET",I73)))</formula>
    </cfRule>
    <cfRule type="containsText" dxfId="491" priority="896" operator="containsText" text="MET">
      <formula>NOT(ISERROR(SEARCH("MET",I73)))</formula>
    </cfRule>
    <cfRule type="containsText" dxfId="490" priority="894" operator="containsText" text="NOT MET">
      <formula>NOT(ISERROR(SEARCH("NOT MET",I73)))</formula>
    </cfRule>
    <cfRule type="containsText" dxfId="488" priority="899" operator="containsText" text="MET">
      <formula>NOT(ISERROR(SEARCH("MET",I73)))</formula>
    </cfRule>
    <cfRule type="containsText" dxfId="487" priority="895" operator="containsText" text="PARTIAL MET">
      <formula>NOT(ISERROR(SEARCH("PARTIAL MET",I73)))</formula>
    </cfRule>
  </conditionalFormatting>
  <conditionalFormatting sqref="I80">
    <cfRule type="containsText" dxfId="486" priority="1733" operator="containsText" text="MET">
      <formula>NOT(ISERROR(SEARCH("MET",I80)))</formula>
    </cfRule>
    <cfRule type="containsText" dxfId="485" priority="1728" operator="containsText" text="NOT MET">
      <formula>NOT(ISERROR(SEARCH("NOT MET",I80)))</formula>
    </cfRule>
    <cfRule type="containsText" dxfId="484" priority="1729" operator="containsText" text="PARTIAL MET">
      <formula>NOT(ISERROR(SEARCH("PARTIAL MET",I80)))</formula>
    </cfRule>
    <cfRule type="containsText" dxfId="483" priority="1730" operator="containsText" text="MET">
      <formula>NOT(ISERROR(SEARCH("MET",I80)))</formula>
    </cfRule>
    <cfRule type="containsText" dxfId="482" priority="1731" operator="containsText" text="NOT MET">
      <formula>NOT(ISERROR(SEARCH("NOT MET",I80)))</formula>
    </cfRule>
    <cfRule type="containsText" dxfId="481" priority="1732" operator="containsText" text="PARTIAL MET">
      <formula>NOT(ISERROR(SEARCH("PARTIAL MET",I80)))</formula>
    </cfRule>
  </conditionalFormatting>
  <conditionalFormatting sqref="I86">
    <cfRule type="containsText" dxfId="479" priority="1720" operator="containsText" text="MET">
      <formula>NOT(ISERROR(SEARCH("MET",I86)))</formula>
    </cfRule>
    <cfRule type="containsText" dxfId="478" priority="1715" operator="containsText" text="NOT MET">
      <formula>NOT(ISERROR(SEARCH("NOT MET",I86)))</formula>
    </cfRule>
    <cfRule type="containsText" dxfId="477" priority="1716" operator="containsText" text="PARTIAL MET">
      <formula>NOT(ISERROR(SEARCH("PARTIAL MET",I86)))</formula>
    </cfRule>
    <cfRule type="containsText" dxfId="476" priority="1717" operator="containsText" text="MET">
      <formula>NOT(ISERROR(SEARCH("MET",I86)))</formula>
    </cfRule>
    <cfRule type="containsText" dxfId="475" priority="1718" operator="containsText" text="NOT MET">
      <formula>NOT(ISERROR(SEARCH("NOT MET",I86)))</formula>
    </cfRule>
    <cfRule type="containsText" dxfId="474" priority="1719" operator="containsText" text="PARTIAL MET">
      <formula>NOT(ISERROR(SEARCH("PARTIAL MET",I86)))</formula>
    </cfRule>
  </conditionalFormatting>
  <conditionalFormatting sqref="I92">
    <cfRule type="containsText" dxfId="472" priority="1704" operator="containsText" text="MET">
      <formula>NOT(ISERROR(SEARCH("MET",I92)))</formula>
    </cfRule>
    <cfRule type="containsText" dxfId="471" priority="1703" operator="containsText" text="PARTIAL MET">
      <formula>NOT(ISERROR(SEARCH("PARTIAL MET",I92)))</formula>
    </cfRule>
    <cfRule type="containsText" dxfId="470" priority="1705" operator="containsText" text="NOT MET">
      <formula>NOT(ISERROR(SEARCH("NOT MET",I92)))</formula>
    </cfRule>
    <cfRule type="containsText" dxfId="468" priority="1707" operator="containsText" text="MET">
      <formula>NOT(ISERROR(SEARCH("MET",I92)))</formula>
    </cfRule>
    <cfRule type="containsText" dxfId="467" priority="1706" operator="containsText" text="PARTIAL MET">
      <formula>NOT(ISERROR(SEARCH("PARTIAL MET",I92)))</formula>
    </cfRule>
    <cfRule type="containsText" dxfId="466" priority="1702" operator="containsText" text="NOT MET">
      <formula>NOT(ISERROR(SEARCH("NOT MET",I92)))</formula>
    </cfRule>
  </conditionalFormatting>
  <conditionalFormatting sqref="I99">
    <cfRule type="containsText" dxfId="465" priority="1694" operator="containsText" text="MET">
      <formula>NOT(ISERROR(SEARCH("MET",I99)))</formula>
    </cfRule>
    <cfRule type="containsText" dxfId="463" priority="1689" operator="containsText" text="NOT MET">
      <formula>NOT(ISERROR(SEARCH("NOT MET",I99)))</formula>
    </cfRule>
    <cfRule type="containsText" dxfId="462" priority="1690" operator="containsText" text="PARTIAL MET">
      <formula>NOT(ISERROR(SEARCH("PARTIAL MET",I99)))</formula>
    </cfRule>
    <cfRule type="containsText" dxfId="461" priority="1691" operator="containsText" text="MET">
      <formula>NOT(ISERROR(SEARCH("MET",I99)))</formula>
    </cfRule>
    <cfRule type="containsText" dxfId="460" priority="1692" operator="containsText" text="NOT MET">
      <formula>NOT(ISERROR(SEARCH("NOT MET",I99)))</formula>
    </cfRule>
    <cfRule type="containsText" dxfId="459" priority="1693" operator="containsText" text="PARTIAL MET">
      <formula>NOT(ISERROR(SEARCH("PARTIAL MET",I99)))</formula>
    </cfRule>
  </conditionalFormatting>
  <conditionalFormatting sqref="I104">
    <cfRule type="containsText" dxfId="458" priority="1681" operator="containsText" text="MET">
      <formula>NOT(ISERROR(SEARCH("MET",I104)))</formula>
    </cfRule>
    <cfRule type="containsText" dxfId="457" priority="1680" operator="containsText" text="PARTIAL MET">
      <formula>NOT(ISERROR(SEARCH("PARTIAL MET",I104)))</formula>
    </cfRule>
    <cfRule type="containsText" dxfId="456" priority="1678" operator="containsText" text="MET">
      <formula>NOT(ISERROR(SEARCH("MET",I104)))</formula>
    </cfRule>
    <cfRule type="containsText" dxfId="455" priority="1677" operator="containsText" text="PARTIAL MET">
      <formula>NOT(ISERROR(SEARCH("PARTIAL MET",I104)))</formula>
    </cfRule>
    <cfRule type="containsText" dxfId="454" priority="1676" operator="containsText" text="NOT MET">
      <formula>NOT(ISERROR(SEARCH("NOT MET",I104)))</formula>
    </cfRule>
    <cfRule type="containsText" dxfId="452" priority="1679" operator="containsText" text="NOT MET">
      <formula>NOT(ISERROR(SEARCH("NOT MET",I104)))</formula>
    </cfRule>
  </conditionalFormatting>
  <conditionalFormatting sqref="I111">
    <cfRule type="containsText" dxfId="451" priority="1668" operator="containsText" text="MET">
      <formula>NOT(ISERROR(SEARCH("MET",I111)))</formula>
    </cfRule>
    <cfRule type="containsText" dxfId="450" priority="1663" operator="containsText" text="NOT MET">
      <formula>NOT(ISERROR(SEARCH("NOT MET",I111)))</formula>
    </cfRule>
    <cfRule type="containsText" dxfId="448" priority="1664" operator="containsText" text="PARTIAL MET">
      <formula>NOT(ISERROR(SEARCH("PARTIAL MET",I111)))</formula>
    </cfRule>
    <cfRule type="containsText" dxfId="447" priority="1665" operator="containsText" text="MET">
      <formula>NOT(ISERROR(SEARCH("MET",I111)))</formula>
    </cfRule>
    <cfRule type="containsText" dxfId="446" priority="1666" operator="containsText" text="NOT MET">
      <formula>NOT(ISERROR(SEARCH("NOT MET",I111)))</formula>
    </cfRule>
    <cfRule type="containsText" dxfId="445" priority="1667" operator="containsText" text="PARTIAL MET">
      <formula>NOT(ISERROR(SEARCH("PARTIAL MET",I111)))</formula>
    </cfRule>
  </conditionalFormatting>
  <conditionalFormatting sqref="I118">
    <cfRule type="containsText" dxfId="444" priority="1652" operator="containsText" text="MET">
      <formula>NOT(ISERROR(SEARCH("MET",I118)))</formula>
    </cfRule>
    <cfRule type="containsText" dxfId="443" priority="1653" operator="containsText" text="NOT MET">
      <formula>NOT(ISERROR(SEARCH("NOT MET",I118)))</formula>
    </cfRule>
    <cfRule type="containsText" dxfId="442" priority="1654" operator="containsText" text="PARTIAL MET">
      <formula>NOT(ISERROR(SEARCH("PARTIAL MET",I118)))</formula>
    </cfRule>
    <cfRule type="containsText" dxfId="441" priority="1655" operator="containsText" text="MET">
      <formula>NOT(ISERROR(SEARCH("MET",I118)))</formula>
    </cfRule>
    <cfRule type="containsText" dxfId="439" priority="1650" operator="containsText" text="NOT MET">
      <formula>NOT(ISERROR(SEARCH("NOT MET",I118)))</formula>
    </cfRule>
    <cfRule type="containsText" dxfId="438" priority="1651" operator="containsText" text="PARTIAL MET">
      <formula>NOT(ISERROR(SEARCH("PARTIAL MET",I118)))</formula>
    </cfRule>
  </conditionalFormatting>
  <conditionalFormatting sqref="I125">
    <cfRule type="containsText" dxfId="437" priority="1637" operator="containsText" text="NOT MET">
      <formula>NOT(ISERROR(SEARCH("NOT MET",I125)))</formula>
    </cfRule>
    <cfRule type="containsText" dxfId="436" priority="1638" operator="containsText" text="PARTIAL MET">
      <formula>NOT(ISERROR(SEARCH("PARTIAL MET",I125)))</formula>
    </cfRule>
    <cfRule type="containsText" dxfId="435" priority="1639" operator="containsText" text="MET">
      <formula>NOT(ISERROR(SEARCH("MET",I125)))</formula>
    </cfRule>
    <cfRule type="containsText" dxfId="434" priority="1640" operator="containsText" text="NOT MET">
      <formula>NOT(ISERROR(SEARCH("NOT MET",I125)))</formula>
    </cfRule>
    <cfRule type="containsText" dxfId="433" priority="1642" operator="containsText" text="MET">
      <formula>NOT(ISERROR(SEARCH("MET",I125)))</formula>
    </cfRule>
    <cfRule type="containsText" dxfId="431" priority="1641" operator="containsText" text="PARTIAL MET">
      <formula>NOT(ISERROR(SEARCH("PARTIAL MET",I125)))</formula>
    </cfRule>
  </conditionalFormatting>
  <conditionalFormatting sqref="I130">
    <cfRule type="containsText" dxfId="430" priority="1625" operator="containsText" text="PARTIAL MET">
      <formula>NOT(ISERROR(SEARCH("PARTIAL MET",I130)))</formula>
    </cfRule>
    <cfRule type="containsText" dxfId="429" priority="1626" operator="containsText" text="MET">
      <formula>NOT(ISERROR(SEARCH("MET",I130)))</formula>
    </cfRule>
    <cfRule type="containsText" dxfId="428" priority="1627" operator="containsText" text="NOT MET">
      <formula>NOT(ISERROR(SEARCH("NOT MET",I130)))</formula>
    </cfRule>
    <cfRule type="containsText" dxfId="427" priority="1628" operator="containsText" text="PARTIAL MET">
      <formula>NOT(ISERROR(SEARCH("PARTIAL MET",I130)))</formula>
    </cfRule>
    <cfRule type="containsText" dxfId="426" priority="1624" operator="containsText" text="NOT MET">
      <formula>NOT(ISERROR(SEARCH("NOT MET",I130)))</formula>
    </cfRule>
    <cfRule type="containsText" dxfId="425" priority="1629" operator="containsText" text="MET">
      <formula>NOT(ISERROR(SEARCH("MET",I130)))</formula>
    </cfRule>
  </conditionalFormatting>
  <conditionalFormatting sqref="I147">
    <cfRule type="containsText" dxfId="422" priority="1590" operator="containsText" text="MET">
      <formula>NOT(ISERROR(SEARCH("MET",I147)))</formula>
    </cfRule>
    <cfRule type="containsText" dxfId="421" priority="1589" operator="containsText" text="PARTIAL MET">
      <formula>NOT(ISERROR(SEARCH("PARTIAL MET",I147)))</formula>
    </cfRule>
    <cfRule type="containsText" dxfId="420" priority="1588" operator="containsText" text="NOT MET">
      <formula>NOT(ISERROR(SEARCH("NOT MET",I147)))</formula>
    </cfRule>
    <cfRule type="containsText" dxfId="419" priority="1587" operator="containsText" text="MET">
      <formula>NOT(ISERROR(SEARCH("MET",I147)))</formula>
    </cfRule>
    <cfRule type="containsText" dxfId="418" priority="1586" operator="containsText" text="PARTIAL MET">
      <formula>NOT(ISERROR(SEARCH("PARTIAL MET",I147)))</formula>
    </cfRule>
    <cfRule type="containsText" dxfId="417" priority="1585" operator="containsText" text="NOT MET">
      <formula>NOT(ISERROR(SEARCH("NOT MET",I147)))</formula>
    </cfRule>
  </conditionalFormatting>
  <conditionalFormatting sqref="I154">
    <cfRule type="containsText" dxfId="415" priority="1577" operator="containsText" text="MET">
      <formula>NOT(ISERROR(SEARCH("MET",I154)))</formula>
    </cfRule>
    <cfRule type="containsText" dxfId="414" priority="1576" operator="containsText" text="PARTIAL MET">
      <formula>NOT(ISERROR(SEARCH("PARTIAL MET",I154)))</formula>
    </cfRule>
    <cfRule type="containsText" dxfId="413" priority="1575" operator="containsText" text="NOT MET">
      <formula>NOT(ISERROR(SEARCH("NOT MET",I154)))</formula>
    </cfRule>
    <cfRule type="containsText" dxfId="412" priority="1572" operator="containsText" text="NOT MET">
      <formula>NOT(ISERROR(SEARCH("NOT MET",I154)))</formula>
    </cfRule>
    <cfRule type="containsText" dxfId="411" priority="1574" operator="containsText" text="MET">
      <formula>NOT(ISERROR(SEARCH("MET",I154)))</formula>
    </cfRule>
    <cfRule type="containsText" dxfId="410" priority="1573" operator="containsText" text="PARTIAL MET">
      <formula>NOT(ISERROR(SEARCH("PARTIAL MET",I154)))</formula>
    </cfRule>
  </conditionalFormatting>
  <conditionalFormatting sqref="I159">
    <cfRule type="containsText" dxfId="409" priority="866" operator="containsText" text="PARTIAL MET">
      <formula>NOT(ISERROR(SEARCH("PARTIAL MET",I159)))</formula>
    </cfRule>
    <cfRule type="containsText" dxfId="407" priority="869" operator="containsText" text="PARTIAL MET">
      <formula>NOT(ISERROR(SEARCH("PARTIAL MET",I159)))</formula>
    </cfRule>
    <cfRule type="containsText" dxfId="406" priority="868" operator="containsText" text="NOT MET">
      <formula>NOT(ISERROR(SEARCH("NOT MET",I159)))</formula>
    </cfRule>
    <cfRule type="containsText" dxfId="405" priority="867" operator="containsText" text="MET">
      <formula>NOT(ISERROR(SEARCH("MET",I159)))</formula>
    </cfRule>
    <cfRule type="containsText" dxfId="404" priority="865" operator="containsText" text="NOT MET">
      <formula>NOT(ISERROR(SEARCH("NOT MET",I159)))</formula>
    </cfRule>
    <cfRule type="containsText" dxfId="403" priority="870" operator="containsText" text="MET">
      <formula>NOT(ISERROR(SEARCH("MET",I159)))</formula>
    </cfRule>
  </conditionalFormatting>
  <conditionalFormatting sqref="I165">
    <cfRule type="containsText" dxfId="402" priority="1551" operator="containsText" text="MET">
      <formula>NOT(ISERROR(SEARCH("MET",I165)))</formula>
    </cfRule>
    <cfRule type="containsText" dxfId="401" priority="1550" operator="containsText" text="PARTIAL MET">
      <formula>NOT(ISERROR(SEARCH("PARTIAL MET",I165)))</formula>
    </cfRule>
    <cfRule type="containsText" dxfId="400" priority="1549" operator="containsText" text="NOT MET">
      <formula>NOT(ISERROR(SEARCH("NOT MET",I165)))</formula>
    </cfRule>
    <cfRule type="containsText" dxfId="399" priority="1548" operator="containsText" text="MET">
      <formula>NOT(ISERROR(SEARCH("MET",I165)))</formula>
    </cfRule>
    <cfRule type="containsText" dxfId="398" priority="1547" operator="containsText" text="PARTIAL MET">
      <formula>NOT(ISERROR(SEARCH("PARTIAL MET",I165)))</formula>
    </cfRule>
    <cfRule type="containsText" dxfId="396" priority="1546" operator="containsText" text="NOT MET">
      <formula>NOT(ISERROR(SEARCH("NOT MET",I165)))</formula>
    </cfRule>
  </conditionalFormatting>
  <conditionalFormatting sqref="P13:P16">
    <cfRule type="containsText" dxfId="395" priority="50" operator="containsText" text="مكتمل">
      <formula>NOT(ISERROR(SEARCH("مكتمل",P13)))</formula>
    </cfRule>
    <cfRule type="containsText" dxfId="394" priority="49" operator="containsText" text="غير مكتمل">
      <formula>NOT(ISERROR(SEARCH("غير مكتمل",P13)))</formula>
    </cfRule>
  </conditionalFormatting>
  <conditionalFormatting sqref="P18:P21">
    <cfRule type="containsText" dxfId="393" priority="48" operator="containsText" text="مكتمل">
      <formula>NOT(ISERROR(SEARCH("مكتمل",P18)))</formula>
    </cfRule>
    <cfRule type="containsText" dxfId="392" priority="47" operator="containsText" text="غير مكتمل">
      <formula>NOT(ISERROR(SEARCH("غير مكتمل",P18)))</formula>
    </cfRule>
  </conditionalFormatting>
  <conditionalFormatting sqref="P23:P28">
    <cfRule type="containsText" dxfId="391" priority="46" operator="containsText" text="مكتمل">
      <formula>NOT(ISERROR(SEARCH("مكتمل",P23)))</formula>
    </cfRule>
    <cfRule type="containsText" dxfId="390" priority="45" operator="containsText" text="غير مكتمل">
      <formula>NOT(ISERROR(SEARCH("غير مكتمل",P23)))</formula>
    </cfRule>
  </conditionalFormatting>
  <conditionalFormatting sqref="P30:P33">
    <cfRule type="containsText" dxfId="389" priority="416" operator="containsText" text="مكتمل">
      <formula>NOT(ISERROR(SEARCH("مكتمل",P30)))</formula>
    </cfRule>
    <cfRule type="containsText" dxfId="388" priority="415" operator="containsText" text="غير مكتمل">
      <formula>NOT(ISERROR(SEARCH("غير مكتمل",P30)))</formula>
    </cfRule>
  </conditionalFormatting>
  <conditionalFormatting sqref="P35:P39">
    <cfRule type="containsText" dxfId="387" priority="43" operator="containsText" text="غير مكتمل">
      <formula>NOT(ISERROR(SEARCH("غير مكتمل",P35)))</formula>
    </cfRule>
    <cfRule type="containsText" dxfId="386" priority="44" operator="containsText" text="مكتمل">
      <formula>NOT(ISERROR(SEARCH("مكتمل",P35)))</formula>
    </cfRule>
  </conditionalFormatting>
  <conditionalFormatting sqref="P41:P46">
    <cfRule type="containsText" dxfId="385" priority="42" operator="containsText" text="مكتمل">
      <formula>NOT(ISERROR(SEARCH("مكتمل",P41)))</formula>
    </cfRule>
    <cfRule type="containsText" dxfId="384" priority="41" operator="containsText" text="غير مكتمل">
      <formula>NOT(ISERROR(SEARCH("غير مكتمل",P41)))</formula>
    </cfRule>
  </conditionalFormatting>
  <conditionalFormatting sqref="P48:P52">
    <cfRule type="containsText" dxfId="383" priority="39" operator="containsText" text="غير مكتمل">
      <formula>NOT(ISERROR(SEARCH("غير مكتمل",P48)))</formula>
    </cfRule>
    <cfRule type="containsText" dxfId="382" priority="40" operator="containsText" text="مكتمل">
      <formula>NOT(ISERROR(SEARCH("مكتمل",P48)))</formula>
    </cfRule>
  </conditionalFormatting>
  <conditionalFormatting sqref="P54:P58">
    <cfRule type="containsText" dxfId="381" priority="37" operator="containsText" text="غير مكتمل">
      <formula>NOT(ISERROR(SEARCH("غير مكتمل",P54)))</formula>
    </cfRule>
    <cfRule type="containsText" dxfId="380" priority="38" operator="containsText" text="مكتمل">
      <formula>NOT(ISERROR(SEARCH("مكتمل",P54)))</formula>
    </cfRule>
  </conditionalFormatting>
  <conditionalFormatting sqref="P60:P65">
    <cfRule type="containsText" dxfId="379" priority="36" operator="containsText" text="مكتمل">
      <formula>NOT(ISERROR(SEARCH("مكتمل",P60)))</formula>
    </cfRule>
    <cfRule type="containsText" dxfId="378" priority="35" operator="containsText" text="غير مكتمل">
      <formula>NOT(ISERROR(SEARCH("غير مكتمل",P60)))</formula>
    </cfRule>
  </conditionalFormatting>
  <conditionalFormatting sqref="P67:P72">
    <cfRule type="containsText" dxfId="377" priority="34" operator="containsText" text="مكتمل">
      <formula>NOT(ISERROR(SEARCH("مكتمل",P67)))</formula>
    </cfRule>
    <cfRule type="containsText" dxfId="376" priority="33" operator="containsText" text="غير مكتمل">
      <formula>NOT(ISERROR(SEARCH("غير مكتمل",P67)))</formula>
    </cfRule>
  </conditionalFormatting>
  <conditionalFormatting sqref="P74:P79">
    <cfRule type="containsText" dxfId="375" priority="31" operator="containsText" text="غير مكتمل">
      <formula>NOT(ISERROR(SEARCH("غير مكتمل",P74)))</formula>
    </cfRule>
    <cfRule type="containsText" dxfId="374" priority="32" operator="containsText" text="مكتمل">
      <formula>NOT(ISERROR(SEARCH("مكتمل",P74)))</formula>
    </cfRule>
  </conditionalFormatting>
  <conditionalFormatting sqref="P81:P85">
    <cfRule type="containsText" dxfId="373" priority="29" operator="containsText" text="غير مكتمل">
      <formula>NOT(ISERROR(SEARCH("غير مكتمل",P81)))</formula>
    </cfRule>
    <cfRule type="containsText" dxfId="372" priority="30" operator="containsText" text="مكتمل">
      <formula>NOT(ISERROR(SEARCH("مكتمل",P81)))</formula>
    </cfRule>
  </conditionalFormatting>
  <conditionalFormatting sqref="P87:P91">
    <cfRule type="containsText" dxfId="371" priority="28" operator="containsText" text="مكتمل">
      <formula>NOT(ISERROR(SEARCH("مكتمل",P87)))</formula>
    </cfRule>
    <cfRule type="containsText" dxfId="370" priority="27" operator="containsText" text="غير مكتمل">
      <formula>NOT(ISERROR(SEARCH("غير مكتمل",P87)))</formula>
    </cfRule>
  </conditionalFormatting>
  <conditionalFormatting sqref="P93:P98">
    <cfRule type="containsText" dxfId="369" priority="25" operator="containsText" text="غير مكتمل">
      <formula>NOT(ISERROR(SEARCH("غير مكتمل",P93)))</formula>
    </cfRule>
    <cfRule type="containsText" dxfId="368" priority="26" operator="containsText" text="مكتمل">
      <formula>NOT(ISERROR(SEARCH("مكتمل",P93)))</formula>
    </cfRule>
  </conditionalFormatting>
  <conditionalFormatting sqref="P100:P103">
    <cfRule type="containsText" dxfId="367" priority="24" operator="containsText" text="مكتمل">
      <formula>NOT(ISERROR(SEARCH("مكتمل",P100)))</formula>
    </cfRule>
    <cfRule type="containsText" dxfId="366" priority="23" operator="containsText" text="غير مكتمل">
      <formula>NOT(ISERROR(SEARCH("غير مكتمل",P100)))</formula>
    </cfRule>
  </conditionalFormatting>
  <conditionalFormatting sqref="P105:P110">
    <cfRule type="containsText" dxfId="365" priority="21" operator="containsText" text="غير مكتمل">
      <formula>NOT(ISERROR(SEARCH("غير مكتمل",P105)))</formula>
    </cfRule>
    <cfRule type="containsText" dxfId="364" priority="22" operator="containsText" text="مكتمل">
      <formula>NOT(ISERROR(SEARCH("مكتمل",P105)))</formula>
    </cfRule>
  </conditionalFormatting>
  <conditionalFormatting sqref="P112:P117">
    <cfRule type="containsText" dxfId="363" priority="20" operator="containsText" text="مكتمل">
      <formula>NOT(ISERROR(SEARCH("مكتمل",P112)))</formula>
    </cfRule>
    <cfRule type="containsText" dxfId="362" priority="19" operator="containsText" text="غير مكتمل">
      <formula>NOT(ISERROR(SEARCH("غير مكتمل",P112)))</formula>
    </cfRule>
  </conditionalFormatting>
  <conditionalFormatting sqref="P119:P124">
    <cfRule type="containsText" dxfId="361" priority="18" operator="containsText" text="مكتمل">
      <formula>NOT(ISERROR(SEARCH("مكتمل",P119)))</formula>
    </cfRule>
    <cfRule type="containsText" dxfId="360" priority="17" operator="containsText" text="غير مكتمل">
      <formula>NOT(ISERROR(SEARCH("غير مكتمل",P119)))</formula>
    </cfRule>
  </conditionalFormatting>
  <conditionalFormatting sqref="P126:P129">
    <cfRule type="containsText" dxfId="359" priority="16" operator="containsText" text="مكتمل">
      <formula>NOT(ISERROR(SEARCH("مكتمل",P126)))</formula>
    </cfRule>
    <cfRule type="containsText" dxfId="358" priority="15" operator="containsText" text="غير مكتمل">
      <formula>NOT(ISERROR(SEARCH("غير مكتمل",P126)))</formula>
    </cfRule>
  </conditionalFormatting>
  <conditionalFormatting sqref="P131:P135">
    <cfRule type="containsText" dxfId="357" priority="14" operator="containsText" text="مكتمل">
      <formula>NOT(ISERROR(SEARCH("مكتمل",P131)))</formula>
    </cfRule>
    <cfRule type="containsText" dxfId="356" priority="13" operator="containsText" text="غير مكتمل">
      <formula>NOT(ISERROR(SEARCH("غير مكتمل",P131)))</formula>
    </cfRule>
  </conditionalFormatting>
  <conditionalFormatting sqref="P137:P141">
    <cfRule type="containsText" dxfId="355" priority="11" operator="containsText" text="غير مكتمل">
      <formula>NOT(ISERROR(SEARCH("غير مكتمل",P137)))</formula>
    </cfRule>
    <cfRule type="containsText" dxfId="354" priority="12" operator="containsText" text="مكتمل">
      <formula>NOT(ISERROR(SEARCH("مكتمل",P137)))</formula>
    </cfRule>
  </conditionalFormatting>
  <conditionalFormatting sqref="P143:P146">
    <cfRule type="containsText" dxfId="353" priority="10" operator="containsText" text="مكتمل">
      <formula>NOT(ISERROR(SEARCH("مكتمل",P143)))</formula>
    </cfRule>
    <cfRule type="containsText" dxfId="352" priority="9" operator="containsText" text="غير مكتمل">
      <formula>NOT(ISERROR(SEARCH("غير مكتمل",P143)))</formula>
    </cfRule>
  </conditionalFormatting>
  <conditionalFormatting sqref="P148:P153">
    <cfRule type="containsText" dxfId="351" priority="8" operator="containsText" text="مكتمل">
      <formula>NOT(ISERROR(SEARCH("مكتمل",P148)))</formula>
    </cfRule>
    <cfRule type="containsText" dxfId="350" priority="7" operator="containsText" text="غير مكتمل">
      <formula>NOT(ISERROR(SEARCH("غير مكتمل",P148)))</formula>
    </cfRule>
  </conditionalFormatting>
  <conditionalFormatting sqref="P155:P158">
    <cfRule type="containsText" dxfId="349" priority="6" operator="containsText" text="مكتمل">
      <formula>NOT(ISERROR(SEARCH("مكتمل",P155)))</formula>
    </cfRule>
    <cfRule type="containsText" dxfId="348" priority="5" operator="containsText" text="غير مكتمل">
      <formula>NOT(ISERROR(SEARCH("غير مكتمل",P155)))</formula>
    </cfRule>
  </conditionalFormatting>
  <conditionalFormatting sqref="P160:P164">
    <cfRule type="containsText" dxfId="347" priority="4" operator="containsText" text="مكتمل">
      <formula>NOT(ISERROR(SEARCH("مكتمل",P160)))</formula>
    </cfRule>
    <cfRule type="containsText" dxfId="346" priority="3" operator="containsText" text="غير مكتمل">
      <formula>NOT(ISERROR(SEARCH("غير مكتمل",P160)))</formula>
    </cfRule>
  </conditionalFormatting>
  <conditionalFormatting sqref="P166:P169">
    <cfRule type="containsText" dxfId="345" priority="2" operator="containsText" text="مكتمل">
      <formula>NOT(ISERROR(SEARCH("مكتمل",P166)))</formula>
    </cfRule>
    <cfRule type="containsText" dxfId="344" priority="1" operator="containsText" text="غير مكتمل">
      <formula>NOT(ISERROR(SEARCH("غير مكتمل",P166)))</formula>
    </cfRule>
  </conditionalFormatting>
  <dataValidations count="4">
    <dataValidation type="list" allowBlank="1" showInputMessage="1" showErrorMessage="1" sqref="D13:D16 D160:D164 D166:D169 D155:D158 D148:D153 D137:D141 D143:D146 D131:D135 D126:D129 D93:D124 D87:D91 D81:D85 D74:D79 D67:D72 D60:D65 D54:D58 D48:D52 D41:D46 D35:D39 D30:D33 D23:D28 D18:D21 D3:D10" xr:uid="{00000000-0002-0000-0300-000000000000}">
      <formula1>$L$6:$L$9</formula1>
    </dataValidation>
    <dataValidation type="list" allowBlank="1" showInputMessage="1" showErrorMessage="1" sqref="E59 E86 E73 E65:E66 E22 E27 E29 E78 E34 E40 E46:E47 E80 E53 E92 E125 E130 E135:E136 E141:E142 E147 E152 E154 E159 E164:E165" xr:uid="{00000000-0002-0000-0300-000001000000}">
      <formula1>#REF!</formula1>
    </dataValidation>
    <dataValidation type="whole" allowBlank="1" showErrorMessage="1" errorTitle="evaluation score error" error="scoring is only 0 or 1 or 2" promptTitle="standard evaluation score" prompt="enter 0 or 1 or 2" sqref="E17:G17 F27:G27 F29:G29 F47:G47 F65:G66 F73:G73 F86:G86 F80:G80 F78:G78 F92:G92 N112:O112" xr:uid="{00000000-0002-0000-0300-000003000000}">
      <formula1>0</formula1>
      <formula2>2</formula2>
    </dataValidation>
    <dataValidation type="list" allowBlank="1" showInputMessage="1" showErrorMessage="1" sqref="P100:P103 P13:P16 P60:P65 P23:P28 P35:P39 P41:P46 P48:P52 P54:P58 P30:P33 P74:P79 P81:P85 P93:P98 P87:P91 P112:P117 P105:P110 P67:P72 P119:P124 P126:P129 P131:P135 P137:P141 P143:P146 P148:P153 P155:P158 P160:P164 P18:P21 P166:P169" xr:uid="{00000000-0002-0000-0300-000004000000}">
      <formula1>"مكتمل,غير مكتمل"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51" operator="containsText" id="{38C433F6-8860-4550-AFBF-C8D339D47B1F}">
            <xm:f>NOT(ISERROR(SEARCH($H$6,I12)))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838" operator="containsText" id="{2DA81252-86EA-4EC9-A14D-CCCD44CFA74D}">
            <xm:f>NOT(ISERROR(SEARCH($H$6,I17)))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974" operator="containsText" id="{311E841B-9DE6-4583-A987-86D643148166}">
            <xm:f>NOT(ISERROR(SEARCH($H$6,I22)))</xm:f>
            <xm:f>$H$6</xm:f>
            <x14:dxf>
              <fill>
                <patternFill>
                  <bgColor rgb="FF297B29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containsText" priority="1825" operator="containsText" id="{B75096C6-64B1-4DE1-994D-8EE0545D298B}">
            <xm:f>NOT(ISERROR(SEARCH($H$6,I29)))</xm:f>
            <xm:f>$H$6</xm:f>
            <x14:dxf>
              <fill>
                <patternFill>
                  <bgColor rgb="FF297B29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containsText" priority="1812" operator="containsText" id="{AA980F2C-FA0A-4262-9EE5-C80B5610F41E}">
            <xm:f>NOT(ISERROR(SEARCH($H$6,I34)))</xm:f>
            <xm:f>$H$6</xm:f>
            <x14:dxf>
              <fill>
                <patternFill>
                  <bgColor rgb="FF297B29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ontainsText" priority="1799" operator="containsText" id="{8E9EF359-D748-4DA7-AB41-FD2E8FF63405}">
            <xm:f>NOT(ISERROR(SEARCH($H$6,I40)))</xm:f>
            <xm:f>$H$6</xm:f>
            <x14:dxf>
              <fill>
                <patternFill>
                  <bgColor rgb="FF297B29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containsText" priority="1786" operator="containsText" id="{3EEC47D9-164A-4B77-B0CB-5F1720B71E82}">
            <xm:f>NOT(ISERROR(SEARCH($H$6,I47)))</xm:f>
            <xm:f>$H$6</xm:f>
            <x14:dxf>
              <fill>
                <patternFill>
                  <bgColor rgb="FF297B29"/>
                </patternFill>
              </fill>
            </x14:dxf>
          </x14:cfRule>
          <xm:sqref>I47</xm:sqref>
        </x14:conditionalFormatting>
        <x14:conditionalFormatting xmlns:xm="http://schemas.microsoft.com/office/excel/2006/main">
          <x14:cfRule type="containsText" priority="1773" operator="containsText" id="{38F15D65-51A2-4103-8976-2EC9AFDC791F}">
            <xm:f>NOT(ISERROR(SEARCH($H$6,I53)))</xm:f>
            <xm:f>$H$6</xm:f>
            <x14:dxf>
              <fill>
                <patternFill>
                  <bgColor rgb="FF297B29"/>
                </patternFill>
              </fill>
            </x14:dxf>
          </x14:cfRule>
          <xm:sqref>I53</xm:sqref>
        </x14:conditionalFormatting>
        <x14:conditionalFormatting xmlns:xm="http://schemas.microsoft.com/office/excel/2006/main">
          <x14:cfRule type="containsText" priority="1760" operator="containsText" id="{32C7590B-755D-4BB4-9A6D-17E8BD417079}">
            <xm:f>NOT(ISERROR(SEARCH($H$6,I59)))</xm:f>
            <xm:f>$H$6</xm:f>
            <x14:dxf>
              <fill>
                <patternFill>
                  <bgColor rgb="FF297B29"/>
                </patternFill>
              </fill>
            </x14:dxf>
          </x14:cfRule>
          <xm:sqref>I59</xm:sqref>
        </x14:conditionalFormatting>
        <x14:conditionalFormatting xmlns:xm="http://schemas.microsoft.com/office/excel/2006/main">
          <x14:cfRule type="containsText" priority="1747" operator="containsText" id="{EB3580CB-010E-449B-9FD8-6DD25AF7D371}">
            <xm:f>NOT(ISERROR(SEARCH($H$6,I66)))</xm:f>
            <xm:f>$H$6</xm:f>
            <x14:dxf>
              <fill>
                <patternFill>
                  <bgColor rgb="FF297B29"/>
                </patternFill>
              </fill>
            </x14:dxf>
          </x14:cfRule>
          <xm:sqref>I66</xm:sqref>
        </x14:conditionalFormatting>
        <x14:conditionalFormatting xmlns:xm="http://schemas.microsoft.com/office/excel/2006/main">
          <x14:cfRule type="containsText" priority="900" operator="containsText" id="{519AD371-B235-4D51-BD3C-5667B6DD9F30}">
            <xm:f>NOT(ISERROR(SEARCH($H$6,I73)))</xm:f>
            <xm:f>$H$6</xm:f>
            <x14:dxf>
              <fill>
                <patternFill>
                  <bgColor rgb="FF297B29"/>
                </patternFill>
              </fill>
            </x14:dxf>
          </x14:cfRule>
          <xm:sqref>I73</xm:sqref>
        </x14:conditionalFormatting>
        <x14:conditionalFormatting xmlns:xm="http://schemas.microsoft.com/office/excel/2006/main">
          <x14:cfRule type="containsText" priority="1734" operator="containsText" id="{C83078EF-CF22-40B0-8079-7B7647652CF8}">
            <xm:f>NOT(ISERROR(SEARCH($H$6,I80)))</xm:f>
            <xm:f>$H$6</xm:f>
            <x14:dxf>
              <fill>
                <patternFill>
                  <bgColor rgb="FF297B29"/>
                </patternFill>
              </fill>
            </x14:dxf>
          </x14:cfRule>
          <xm:sqref>I80</xm:sqref>
        </x14:conditionalFormatting>
        <x14:conditionalFormatting xmlns:xm="http://schemas.microsoft.com/office/excel/2006/main">
          <x14:cfRule type="containsText" priority="1721" operator="containsText" id="{44622A01-62E8-41D8-828A-0B42FFD0F8E3}">
            <xm:f>NOT(ISERROR(SEARCH($H$6,I86)))</xm:f>
            <xm:f>$H$6</xm:f>
            <x14:dxf>
              <fill>
                <patternFill>
                  <bgColor rgb="FF297B29"/>
                </patternFill>
              </fill>
            </x14:dxf>
          </x14:cfRule>
          <xm:sqref>I86</xm:sqref>
        </x14:conditionalFormatting>
        <x14:conditionalFormatting xmlns:xm="http://schemas.microsoft.com/office/excel/2006/main">
          <x14:cfRule type="containsText" priority="1708" operator="containsText" id="{B9D564DD-37DD-4E49-840B-1B0A24D88A01}">
            <xm:f>NOT(ISERROR(SEARCH($H$6,I92)))</xm:f>
            <xm:f>$H$6</xm:f>
            <x14:dxf>
              <fill>
                <patternFill>
                  <bgColor rgb="FF297B29"/>
                </patternFill>
              </fill>
            </x14:dxf>
          </x14:cfRule>
          <xm:sqref>I92</xm:sqref>
        </x14:conditionalFormatting>
        <x14:conditionalFormatting xmlns:xm="http://schemas.microsoft.com/office/excel/2006/main">
          <x14:cfRule type="containsText" priority="1695" operator="containsText" id="{A0800D93-8AE8-4B92-BD17-9648B945DA86}">
            <xm:f>NOT(ISERROR(SEARCH($H$6,I99)))</xm:f>
            <xm:f>$H$6</xm:f>
            <x14:dxf>
              <fill>
                <patternFill>
                  <bgColor rgb="FF297B29"/>
                </patternFill>
              </fill>
            </x14:dxf>
          </x14:cfRule>
          <xm:sqref>I99</xm:sqref>
        </x14:conditionalFormatting>
        <x14:conditionalFormatting xmlns:xm="http://schemas.microsoft.com/office/excel/2006/main">
          <x14:cfRule type="containsText" priority="1682" operator="containsText" id="{80257914-276D-4B65-843E-181E1E604E3F}">
            <xm:f>NOT(ISERROR(SEARCH($H$6,I104)))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I104</xm:sqref>
        </x14:conditionalFormatting>
        <x14:conditionalFormatting xmlns:xm="http://schemas.microsoft.com/office/excel/2006/main">
          <x14:cfRule type="containsText" priority="1669" operator="containsText" id="{EC8AE251-FBD9-4306-B428-1F7C433857F2}">
            <xm:f>NOT(ISERROR(SEARCH($H$6,I111)))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I111</xm:sqref>
        </x14:conditionalFormatting>
        <x14:conditionalFormatting xmlns:xm="http://schemas.microsoft.com/office/excel/2006/main">
          <x14:cfRule type="containsText" priority="1656" operator="containsText" id="{C60DDF16-AE89-4CAD-B8D0-92D10EF383E5}">
            <xm:f>NOT(ISERROR(SEARCH($H$6,I118)))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I118</xm:sqref>
        </x14:conditionalFormatting>
        <x14:conditionalFormatting xmlns:xm="http://schemas.microsoft.com/office/excel/2006/main">
          <x14:cfRule type="containsText" priority="1643" operator="containsText" id="{DEBF5035-A0D2-40ED-A3C8-A6BCC0765B35}">
            <xm:f>NOT(ISERROR(SEARCH($H$6,I125)))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I125</xm:sqref>
        </x14:conditionalFormatting>
        <x14:conditionalFormatting xmlns:xm="http://schemas.microsoft.com/office/excel/2006/main">
          <x14:cfRule type="containsText" priority="1630" operator="containsText" id="{A5D61C2B-6E24-4364-9E73-8C9B6FE57D95}">
            <xm:f>NOT(ISERROR(SEARCH($H$6,I130)))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I130</xm:sqref>
        </x14:conditionalFormatting>
        <x14:conditionalFormatting xmlns:xm="http://schemas.microsoft.com/office/excel/2006/main">
          <x14:cfRule type="containsText" priority="1591" operator="containsText" id="{C0CCC511-F86A-4181-A9C8-1F407A53BE07}">
            <xm:f>NOT(ISERROR(SEARCH($H$6,I147)))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I147</xm:sqref>
        </x14:conditionalFormatting>
        <x14:conditionalFormatting xmlns:xm="http://schemas.microsoft.com/office/excel/2006/main">
          <x14:cfRule type="containsText" priority="1578" operator="containsText" id="{461E7D86-788B-4D28-AE8A-DD6AE495C2B6}">
            <xm:f>NOT(ISERROR(SEARCH($H$6,I154)))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I154</xm:sqref>
        </x14:conditionalFormatting>
        <x14:conditionalFormatting xmlns:xm="http://schemas.microsoft.com/office/excel/2006/main">
          <x14:cfRule type="containsText" priority="871" operator="containsText" id="{6657D1BC-EBBB-4B46-9530-66BB5ADD88E9}">
            <xm:f>NOT(ISERROR(SEARCH($H$6,I159)))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I159</xm:sqref>
        </x14:conditionalFormatting>
        <x14:conditionalFormatting xmlns:xm="http://schemas.microsoft.com/office/excel/2006/main">
          <x14:cfRule type="containsText" priority="1552" operator="containsText" id="{AF2BB3E4-7F31-48BE-9381-95D1780C36DB}">
            <xm:f>NOT(ISERROR(SEARCH($H$6,I165)))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I165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A1:Q142"/>
  <sheetViews>
    <sheetView zoomScale="40" zoomScaleNormal="40" workbookViewId="0">
      <selection activeCell="C18" sqref="C18"/>
    </sheetView>
  </sheetViews>
  <sheetFormatPr defaultRowHeight="15"/>
  <cols>
    <col min="1" max="1" width="14" customWidth="1"/>
    <col min="2" max="2" width="20.42578125" customWidth="1"/>
    <col min="3" max="3" width="129.85546875" style="220" customWidth="1"/>
    <col min="4" max="4" width="18.85546875" customWidth="1"/>
    <col min="5" max="5" width="12.28515625" customWidth="1"/>
    <col min="6" max="6" width="15.140625" customWidth="1"/>
    <col min="7" max="7" width="19.140625" customWidth="1"/>
    <col min="8" max="8" width="37.42578125" customWidth="1"/>
    <col min="9" max="9" width="28.7109375" customWidth="1"/>
    <col min="10" max="10" width="33.5703125" customWidth="1"/>
    <col min="11" max="11" width="22.5703125" customWidth="1"/>
    <col min="12" max="12" width="28.85546875" customWidth="1"/>
    <col min="13" max="13" width="31.7109375" customWidth="1"/>
    <col min="14" max="14" width="35.5703125" customWidth="1"/>
    <col min="15" max="15" width="26.28515625" customWidth="1"/>
    <col min="16" max="16" width="25.7109375" customWidth="1"/>
    <col min="17" max="17" width="9.140625" customWidth="1"/>
    <col min="19" max="20" width="9.140625" customWidth="1"/>
  </cols>
  <sheetData>
    <row r="1" spans="1:17" ht="29.25" customHeight="1">
      <c r="A1" s="466"/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"/>
    </row>
    <row r="2" spans="1:17" ht="50.25" customHeight="1">
      <c r="A2" s="304" t="s">
        <v>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182"/>
    </row>
    <row r="3" spans="1:17" ht="39.75" customHeight="1">
      <c r="A3" s="467"/>
      <c r="B3" s="54"/>
      <c r="C3" s="468" t="s">
        <v>444</v>
      </c>
      <c r="D3" s="469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"/>
      <c r="Q3" s="4"/>
    </row>
    <row r="4" spans="1:17" ht="39" customHeight="1">
      <c r="A4" s="467"/>
      <c r="B4" s="55"/>
      <c r="C4" s="183"/>
      <c r="D4" s="470" t="s">
        <v>10</v>
      </c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57"/>
      <c r="P4" s="40"/>
      <c r="Q4" s="4"/>
    </row>
    <row r="5" spans="1:17" ht="54" customHeight="1">
      <c r="A5" s="467"/>
      <c r="B5" s="55"/>
      <c r="C5" s="57"/>
      <c r="D5" s="309"/>
      <c r="E5" s="310"/>
      <c r="F5" s="471" t="s">
        <v>47</v>
      </c>
      <c r="G5" s="472"/>
      <c r="H5" s="473" t="s">
        <v>11</v>
      </c>
      <c r="I5" s="474"/>
      <c r="J5" s="474"/>
      <c r="K5" s="475"/>
      <c r="L5" s="184" t="s">
        <v>12</v>
      </c>
      <c r="M5" s="185" t="s">
        <v>13</v>
      </c>
      <c r="N5" s="40"/>
      <c r="O5" s="40"/>
      <c r="P5" s="40"/>
      <c r="Q5" s="4"/>
    </row>
    <row r="6" spans="1:17" ht="36.75" customHeight="1">
      <c r="A6" s="467"/>
      <c r="B6" s="55"/>
      <c r="C6" s="183"/>
      <c r="D6" s="309"/>
      <c r="E6" s="310"/>
      <c r="F6" s="476" t="s">
        <v>48</v>
      </c>
      <c r="G6" s="477"/>
      <c r="H6" s="478" t="s">
        <v>14</v>
      </c>
      <c r="I6" s="479"/>
      <c r="J6" s="479"/>
      <c r="K6" s="480"/>
      <c r="L6" s="186">
        <v>2</v>
      </c>
      <c r="M6" s="186" t="s">
        <v>15</v>
      </c>
      <c r="N6" s="40"/>
      <c r="O6" s="40"/>
      <c r="P6" s="40"/>
      <c r="Q6" s="4"/>
    </row>
    <row r="7" spans="1:17" ht="38.25" customHeight="1">
      <c r="A7" s="467"/>
      <c r="B7" s="55"/>
      <c r="C7" s="183"/>
      <c r="D7" s="309"/>
      <c r="E7" s="310"/>
      <c r="F7" s="503" t="s">
        <v>49</v>
      </c>
      <c r="G7" s="504"/>
      <c r="H7" s="478" t="s">
        <v>16</v>
      </c>
      <c r="I7" s="479"/>
      <c r="J7" s="479"/>
      <c r="K7" s="480"/>
      <c r="L7" s="187">
        <v>1</v>
      </c>
      <c r="M7" s="188" t="s">
        <v>17</v>
      </c>
      <c r="N7" s="40"/>
      <c r="O7" s="40"/>
      <c r="P7" s="40"/>
      <c r="Q7" s="4"/>
    </row>
    <row r="8" spans="1:17" ht="33" customHeight="1">
      <c r="A8" s="467"/>
      <c r="B8" s="55"/>
      <c r="C8" s="183"/>
      <c r="D8" s="309"/>
      <c r="E8" s="310"/>
      <c r="F8" s="505" t="s">
        <v>50</v>
      </c>
      <c r="G8" s="506"/>
      <c r="H8" s="478" t="s">
        <v>18</v>
      </c>
      <c r="I8" s="479"/>
      <c r="J8" s="479"/>
      <c r="K8" s="480"/>
      <c r="L8" s="189">
        <v>0</v>
      </c>
      <c r="M8" s="189" t="s">
        <v>19</v>
      </c>
      <c r="N8" s="40"/>
      <c r="O8" s="40"/>
      <c r="P8" s="40"/>
      <c r="Q8" s="4"/>
    </row>
    <row r="9" spans="1:17" ht="33" customHeight="1">
      <c r="A9" s="467"/>
      <c r="B9" s="55"/>
      <c r="C9" s="183"/>
      <c r="D9" s="309"/>
      <c r="E9" s="310"/>
      <c r="F9" s="507" t="s">
        <v>51</v>
      </c>
      <c r="G9" s="508"/>
      <c r="H9" s="478" t="s">
        <v>20</v>
      </c>
      <c r="I9" s="479"/>
      <c r="J9" s="479"/>
      <c r="K9" s="480"/>
      <c r="L9" s="190" t="s">
        <v>21</v>
      </c>
      <c r="M9" s="191" t="s">
        <v>21</v>
      </c>
      <c r="N9" s="40"/>
      <c r="O9" s="40"/>
      <c r="P9" s="40"/>
      <c r="Q9" s="4"/>
    </row>
    <row r="10" spans="1:17" ht="35.25" customHeight="1">
      <c r="A10" s="499" t="s">
        <v>52</v>
      </c>
      <c r="B10" s="499" t="s">
        <v>420</v>
      </c>
      <c r="C10" s="499" t="s">
        <v>54</v>
      </c>
      <c r="D10" s="499" t="s">
        <v>12</v>
      </c>
      <c r="E10" s="483" t="s">
        <v>23</v>
      </c>
      <c r="F10" s="484"/>
      <c r="G10" s="485"/>
      <c r="H10" s="489" t="s">
        <v>24</v>
      </c>
      <c r="I10" s="489" t="s">
        <v>25</v>
      </c>
      <c r="J10" s="481" t="s">
        <v>26</v>
      </c>
      <c r="K10" s="481"/>
      <c r="L10" s="481"/>
      <c r="M10" s="494" t="s">
        <v>27</v>
      </c>
      <c r="N10" s="495"/>
      <c r="O10" s="495"/>
      <c r="P10" s="496"/>
      <c r="Q10" s="4"/>
    </row>
    <row r="11" spans="1:17" ht="35.25" customHeight="1">
      <c r="A11" s="499"/>
      <c r="B11" s="499"/>
      <c r="C11" s="499"/>
      <c r="D11" s="499"/>
      <c r="E11" s="486"/>
      <c r="F11" s="487"/>
      <c r="G11" s="488"/>
      <c r="H11" s="489"/>
      <c r="I11" s="489"/>
      <c r="J11" s="193" t="s">
        <v>28</v>
      </c>
      <c r="K11" s="192" t="s">
        <v>29</v>
      </c>
      <c r="L11" s="192" t="s">
        <v>30</v>
      </c>
      <c r="M11" s="194" t="s">
        <v>31</v>
      </c>
      <c r="N11" s="194" t="s">
        <v>32</v>
      </c>
      <c r="O11" s="194" t="s">
        <v>33</v>
      </c>
      <c r="P11" s="194" t="s">
        <v>34</v>
      </c>
      <c r="Q11" s="4"/>
    </row>
    <row r="12" spans="1:17" ht="57.75" customHeight="1">
      <c r="A12" s="195"/>
      <c r="B12" s="196">
        <v>1</v>
      </c>
      <c r="C12" s="436" t="s">
        <v>400</v>
      </c>
      <c r="D12" s="437"/>
      <c r="E12" s="437"/>
      <c r="F12" s="437"/>
      <c r="G12" s="438"/>
      <c r="H12" s="72" t="str">
        <f>IF(COUNT(D13:D20)=0,"N/A",SUM(D13:D20)/(COUNT(D13:D20)*2))</f>
        <v>N/A</v>
      </c>
      <c r="I12" s="73" t="str">
        <f>IF(H12="N/A","N/A", IF(H12&gt;=80%,"MET",IF(H12&gt;=50%,"PARTIAL MET","Not Met")))</f>
        <v>N/A</v>
      </c>
      <c r="J12" s="482"/>
      <c r="K12" s="482"/>
      <c r="L12" s="482"/>
      <c r="M12" s="482"/>
      <c r="N12" s="482"/>
      <c r="O12" s="482"/>
      <c r="P12" s="482"/>
      <c r="Q12" s="4"/>
    </row>
    <row r="13" spans="1:17" ht="69.75" customHeight="1">
      <c r="A13" s="197" t="s">
        <v>413</v>
      </c>
      <c r="B13" s="500"/>
      <c r="C13" s="198" t="s">
        <v>755</v>
      </c>
      <c r="D13" s="26" t="s">
        <v>21</v>
      </c>
      <c r="E13" s="420"/>
      <c r="F13" s="421"/>
      <c r="G13" s="422"/>
      <c r="H13" s="199"/>
      <c r="I13" s="199"/>
      <c r="J13" s="200" t="s">
        <v>423</v>
      </c>
      <c r="K13" s="490"/>
      <c r="L13" s="491"/>
      <c r="M13" s="9"/>
      <c r="N13" s="10"/>
      <c r="O13" s="10"/>
      <c r="P13" s="25" t="s">
        <v>298</v>
      </c>
      <c r="Q13" s="4"/>
    </row>
    <row r="14" spans="1:17" ht="60" customHeight="1">
      <c r="A14" s="197" t="s">
        <v>56</v>
      </c>
      <c r="B14" s="501"/>
      <c r="C14" s="201" t="s">
        <v>854</v>
      </c>
      <c r="D14" s="26" t="s">
        <v>21</v>
      </c>
      <c r="E14" s="420"/>
      <c r="F14" s="421"/>
      <c r="G14" s="422"/>
      <c r="H14" s="202"/>
      <c r="I14" s="202"/>
      <c r="J14" s="200" t="s">
        <v>425</v>
      </c>
      <c r="K14" s="492"/>
      <c r="L14" s="493"/>
      <c r="M14" s="9"/>
      <c r="N14" s="10"/>
      <c r="O14" s="10"/>
      <c r="P14" s="25" t="s">
        <v>298</v>
      </c>
      <c r="Q14" s="4"/>
    </row>
    <row r="15" spans="1:17" ht="53.25" customHeight="1">
      <c r="A15" s="197" t="s">
        <v>57</v>
      </c>
      <c r="B15" s="501"/>
      <c r="C15" s="201" t="s">
        <v>853</v>
      </c>
      <c r="D15" s="26" t="s">
        <v>21</v>
      </c>
      <c r="E15" s="420"/>
      <c r="F15" s="421"/>
      <c r="G15" s="422"/>
      <c r="H15" s="202"/>
      <c r="I15" s="202"/>
      <c r="J15" s="200" t="s">
        <v>425</v>
      </c>
      <c r="K15" s="492"/>
      <c r="L15" s="493"/>
      <c r="M15" s="9"/>
      <c r="N15" s="10"/>
      <c r="O15" s="10"/>
      <c r="P15" s="25" t="s">
        <v>298</v>
      </c>
      <c r="Q15" s="4"/>
    </row>
    <row r="16" spans="1:17" ht="66.75" customHeight="1">
      <c r="A16" s="197" t="s">
        <v>58</v>
      </c>
      <c r="B16" s="501"/>
      <c r="C16" s="201" t="s">
        <v>845</v>
      </c>
      <c r="D16" s="26" t="s">
        <v>21</v>
      </c>
      <c r="E16" s="420"/>
      <c r="F16" s="421"/>
      <c r="G16" s="422"/>
      <c r="H16" s="202"/>
      <c r="I16" s="202"/>
      <c r="J16" s="200" t="s">
        <v>425</v>
      </c>
      <c r="K16" s="492"/>
      <c r="L16" s="493"/>
      <c r="M16" s="9"/>
      <c r="N16" s="10"/>
      <c r="O16" s="10"/>
      <c r="P16" s="25" t="s">
        <v>298</v>
      </c>
      <c r="Q16" s="4"/>
    </row>
    <row r="17" spans="1:17" ht="60.75" customHeight="1">
      <c r="A17" s="197" t="s">
        <v>59</v>
      </c>
      <c r="B17" s="501"/>
      <c r="C17" s="203" t="s">
        <v>855</v>
      </c>
      <c r="D17" s="26" t="s">
        <v>21</v>
      </c>
      <c r="E17" s="420"/>
      <c r="F17" s="421"/>
      <c r="G17" s="422"/>
      <c r="H17" s="202"/>
      <c r="I17" s="202"/>
      <c r="J17" s="200" t="s">
        <v>425</v>
      </c>
      <c r="K17" s="492"/>
      <c r="L17" s="493"/>
      <c r="M17" s="9"/>
      <c r="N17" s="10"/>
      <c r="O17" s="10"/>
      <c r="P17" s="25" t="s">
        <v>298</v>
      </c>
      <c r="Q17" s="4"/>
    </row>
    <row r="18" spans="1:17" ht="63" customHeight="1">
      <c r="A18" s="197" t="s">
        <v>60</v>
      </c>
      <c r="B18" s="501"/>
      <c r="C18" s="203" t="s">
        <v>856</v>
      </c>
      <c r="D18" s="26" t="s">
        <v>21</v>
      </c>
      <c r="E18" s="420"/>
      <c r="F18" s="421"/>
      <c r="G18" s="422"/>
      <c r="H18" s="202"/>
      <c r="I18" s="202"/>
      <c r="J18" s="200" t="s">
        <v>425</v>
      </c>
      <c r="K18" s="492"/>
      <c r="L18" s="493"/>
      <c r="M18" s="9"/>
      <c r="N18" s="10"/>
      <c r="O18" s="10"/>
      <c r="P18" s="25" t="s">
        <v>298</v>
      </c>
      <c r="Q18" s="4"/>
    </row>
    <row r="19" spans="1:17" ht="60.75" customHeight="1">
      <c r="A19" s="197" t="s">
        <v>61</v>
      </c>
      <c r="B19" s="501"/>
      <c r="C19" s="203" t="s">
        <v>756</v>
      </c>
      <c r="D19" s="26" t="s">
        <v>21</v>
      </c>
      <c r="E19" s="420"/>
      <c r="F19" s="421"/>
      <c r="G19" s="422"/>
      <c r="H19" s="202"/>
      <c r="I19" s="202"/>
      <c r="J19" s="200" t="s">
        <v>425</v>
      </c>
      <c r="K19" s="492"/>
      <c r="L19" s="493"/>
      <c r="M19" s="9"/>
      <c r="N19" s="10"/>
      <c r="O19" s="10"/>
      <c r="P19" s="25" t="s">
        <v>298</v>
      </c>
      <c r="Q19" s="4"/>
    </row>
    <row r="20" spans="1:17" ht="61.5" customHeight="1">
      <c r="A20" s="197" t="s">
        <v>62</v>
      </c>
      <c r="B20" s="501"/>
      <c r="C20" s="203" t="s">
        <v>857</v>
      </c>
      <c r="D20" s="26" t="s">
        <v>21</v>
      </c>
      <c r="E20" s="420"/>
      <c r="F20" s="421"/>
      <c r="G20" s="422"/>
      <c r="H20" s="202"/>
      <c r="I20" s="202"/>
      <c r="J20" s="200" t="s">
        <v>425</v>
      </c>
      <c r="K20" s="492"/>
      <c r="L20" s="493"/>
      <c r="M20" s="9"/>
      <c r="N20" s="10"/>
      <c r="O20" s="10"/>
      <c r="P20" s="25" t="s">
        <v>298</v>
      </c>
      <c r="Q20" s="4"/>
    </row>
    <row r="21" spans="1:17" ht="57.75" customHeight="1">
      <c r="A21" s="195"/>
      <c r="B21" s="196">
        <v>2</v>
      </c>
      <c r="C21" s="436" t="s">
        <v>401</v>
      </c>
      <c r="D21" s="437"/>
      <c r="E21" s="437"/>
      <c r="F21" s="437"/>
      <c r="G21" s="438"/>
      <c r="H21" s="72" t="str">
        <f>IF(COUNT(D22:D29)=0,"N/A",SUM(D22:D29)/(COUNT(D22:D29)*2))</f>
        <v>N/A</v>
      </c>
      <c r="I21" s="73" t="str">
        <f>IF(H21="N/A","N/A", IF(H21&gt;=80%,"MET",IF(H21&gt;=50%,"PARTIAL MET","Not Met")))</f>
        <v>N/A</v>
      </c>
      <c r="J21" s="482"/>
      <c r="K21" s="482"/>
      <c r="L21" s="482"/>
      <c r="M21" s="482"/>
      <c r="N21" s="482"/>
      <c r="O21" s="482"/>
      <c r="P21" s="482"/>
      <c r="Q21" s="4"/>
    </row>
    <row r="22" spans="1:17" ht="69.75" customHeight="1">
      <c r="A22" s="204" t="s">
        <v>413</v>
      </c>
      <c r="B22" s="429"/>
      <c r="C22" s="205" t="s">
        <v>852</v>
      </c>
      <c r="D22" s="26" t="s">
        <v>21</v>
      </c>
      <c r="E22" s="420"/>
      <c r="F22" s="421"/>
      <c r="G22" s="422"/>
      <c r="H22" s="497"/>
      <c r="I22" s="206"/>
      <c r="J22" s="200" t="s">
        <v>425</v>
      </c>
      <c r="K22" s="490"/>
      <c r="L22" s="491"/>
      <c r="M22" s="9"/>
      <c r="N22" s="10"/>
      <c r="O22" s="10"/>
      <c r="P22" s="25" t="s">
        <v>298</v>
      </c>
      <c r="Q22" s="4"/>
    </row>
    <row r="23" spans="1:17" ht="75" customHeight="1">
      <c r="A23" s="204" t="s">
        <v>56</v>
      </c>
      <c r="B23" s="430"/>
      <c r="C23" s="208" t="s">
        <v>851</v>
      </c>
      <c r="D23" s="26" t="s">
        <v>21</v>
      </c>
      <c r="E23" s="420"/>
      <c r="F23" s="421"/>
      <c r="G23" s="422"/>
      <c r="H23" s="498"/>
      <c r="I23" s="209"/>
      <c r="J23" s="200" t="s">
        <v>425</v>
      </c>
      <c r="K23" s="492"/>
      <c r="L23" s="493"/>
      <c r="M23" s="9"/>
      <c r="N23" s="10"/>
      <c r="O23" s="10"/>
      <c r="P23" s="25" t="s">
        <v>298</v>
      </c>
      <c r="Q23" s="4"/>
    </row>
    <row r="24" spans="1:17" ht="53.25" customHeight="1">
      <c r="A24" s="204" t="s">
        <v>57</v>
      </c>
      <c r="B24" s="430"/>
      <c r="C24" s="205" t="s">
        <v>757</v>
      </c>
      <c r="D24" s="26" t="s">
        <v>21</v>
      </c>
      <c r="E24" s="420"/>
      <c r="F24" s="421"/>
      <c r="G24" s="422"/>
      <c r="H24" s="498"/>
      <c r="I24" s="209"/>
      <c r="J24" s="200" t="s">
        <v>425</v>
      </c>
      <c r="K24" s="492"/>
      <c r="L24" s="493"/>
      <c r="M24" s="9"/>
      <c r="N24" s="10"/>
      <c r="O24" s="10"/>
      <c r="P24" s="25" t="s">
        <v>298</v>
      </c>
      <c r="Q24" s="4"/>
    </row>
    <row r="25" spans="1:17" ht="66.75" customHeight="1">
      <c r="A25" s="204" t="s">
        <v>58</v>
      </c>
      <c r="B25" s="430"/>
      <c r="C25" s="205" t="s">
        <v>858</v>
      </c>
      <c r="D25" s="26" t="s">
        <v>21</v>
      </c>
      <c r="E25" s="420"/>
      <c r="F25" s="421"/>
      <c r="G25" s="422"/>
      <c r="H25" s="498"/>
      <c r="I25" s="209"/>
      <c r="J25" s="200" t="s">
        <v>758</v>
      </c>
      <c r="K25" s="492"/>
      <c r="L25" s="493"/>
      <c r="M25" s="9"/>
      <c r="N25" s="10"/>
      <c r="O25" s="10"/>
      <c r="P25" s="25" t="s">
        <v>298</v>
      </c>
      <c r="Q25" s="4"/>
    </row>
    <row r="26" spans="1:17" ht="60.75" customHeight="1">
      <c r="A26" s="204" t="s">
        <v>59</v>
      </c>
      <c r="B26" s="430"/>
      <c r="C26" s="205" t="s">
        <v>859</v>
      </c>
      <c r="D26" s="26" t="s">
        <v>21</v>
      </c>
      <c r="E26" s="420"/>
      <c r="F26" s="421"/>
      <c r="G26" s="422"/>
      <c r="H26" s="498"/>
      <c r="I26" s="209"/>
      <c r="J26" s="200" t="s">
        <v>425</v>
      </c>
      <c r="K26" s="492"/>
      <c r="L26" s="493"/>
      <c r="M26" s="9"/>
      <c r="N26" s="10"/>
      <c r="O26" s="10"/>
      <c r="P26" s="25" t="s">
        <v>298</v>
      </c>
      <c r="Q26" s="4"/>
    </row>
    <row r="27" spans="1:17" ht="63" customHeight="1">
      <c r="A27" s="204" t="s">
        <v>60</v>
      </c>
      <c r="B27" s="430"/>
      <c r="C27" s="205" t="s">
        <v>860</v>
      </c>
      <c r="D27" s="26" t="s">
        <v>21</v>
      </c>
      <c r="E27" s="420"/>
      <c r="F27" s="421"/>
      <c r="G27" s="422"/>
      <c r="H27" s="498"/>
      <c r="I27" s="209"/>
      <c r="J27" s="200" t="s">
        <v>425</v>
      </c>
      <c r="K27" s="492"/>
      <c r="L27" s="493"/>
      <c r="M27" s="9"/>
      <c r="N27" s="10"/>
      <c r="O27" s="10"/>
      <c r="P27" s="25" t="s">
        <v>298</v>
      </c>
      <c r="Q27" s="4"/>
    </row>
    <row r="28" spans="1:17" ht="60.75" customHeight="1">
      <c r="A28" s="204" t="s">
        <v>61</v>
      </c>
      <c r="B28" s="430"/>
      <c r="C28" s="205" t="s">
        <v>759</v>
      </c>
      <c r="D28" s="26" t="s">
        <v>21</v>
      </c>
      <c r="E28" s="420"/>
      <c r="F28" s="421"/>
      <c r="G28" s="422"/>
      <c r="H28" s="498"/>
      <c r="I28" s="209"/>
      <c r="J28" s="200" t="s">
        <v>425</v>
      </c>
      <c r="K28" s="492"/>
      <c r="L28" s="493"/>
      <c r="M28" s="9"/>
      <c r="N28" s="10"/>
      <c r="O28" s="10"/>
      <c r="P28" s="25" t="s">
        <v>298</v>
      </c>
      <c r="Q28" s="4"/>
    </row>
    <row r="29" spans="1:17" ht="60.75" customHeight="1">
      <c r="A29" s="204" t="s">
        <v>62</v>
      </c>
      <c r="B29" s="430"/>
      <c r="C29" s="205" t="s">
        <v>760</v>
      </c>
      <c r="D29" s="26" t="s">
        <v>21</v>
      </c>
      <c r="E29" s="420"/>
      <c r="F29" s="421"/>
      <c r="G29" s="422"/>
      <c r="H29" s="498"/>
      <c r="I29" s="209"/>
      <c r="J29" s="200" t="s">
        <v>438</v>
      </c>
      <c r="K29" s="492"/>
      <c r="L29" s="493"/>
      <c r="M29" s="9"/>
      <c r="N29" s="10"/>
      <c r="O29" s="10"/>
      <c r="P29" s="25" t="s">
        <v>298</v>
      </c>
      <c r="Q29" s="4"/>
    </row>
    <row r="30" spans="1:17" ht="63" customHeight="1">
      <c r="B30" s="196">
        <v>3</v>
      </c>
      <c r="C30" s="436" t="s">
        <v>402</v>
      </c>
      <c r="D30" s="437"/>
      <c r="E30" s="437"/>
      <c r="F30" s="437"/>
      <c r="G30" s="438"/>
      <c r="H30" s="72" t="str">
        <f>IF(COUNT(D31:D49)=0,"N/A",SUM(D31:D49)/(COUNT(D31:D49)*2))</f>
        <v>N/A</v>
      </c>
      <c r="I30" s="73" t="str">
        <f>IF(H30="N/A","N/A", IF(H30&gt;=80%,"MET",IF(H30&gt;=50%,"PARTIAL MET","Not Met")))</f>
        <v>N/A</v>
      </c>
      <c r="J30" s="445"/>
      <c r="K30" s="446"/>
      <c r="L30" s="446"/>
      <c r="M30" s="446"/>
      <c r="N30" s="446"/>
      <c r="O30" s="446"/>
      <c r="P30" s="447"/>
      <c r="Q30" s="4"/>
    </row>
    <row r="31" spans="1:17" ht="57.75" customHeight="1">
      <c r="A31" s="210" t="s">
        <v>413</v>
      </c>
      <c r="B31" s="429"/>
      <c r="C31" s="198" t="s">
        <v>861</v>
      </c>
      <c r="D31" s="26" t="s">
        <v>21</v>
      </c>
      <c r="E31" s="420"/>
      <c r="F31" s="421"/>
      <c r="G31" s="422"/>
      <c r="H31" s="211"/>
      <c r="I31" s="211"/>
      <c r="J31" s="200" t="s">
        <v>425</v>
      </c>
      <c r="K31" s="490"/>
      <c r="L31" s="491"/>
      <c r="M31" s="9"/>
      <c r="N31" s="10"/>
      <c r="O31" s="10"/>
      <c r="P31" s="25" t="s">
        <v>298</v>
      </c>
      <c r="Q31" s="4"/>
    </row>
    <row r="32" spans="1:17" ht="78" customHeight="1">
      <c r="A32" s="210" t="s">
        <v>56</v>
      </c>
      <c r="B32" s="430"/>
      <c r="C32" s="203" t="s">
        <v>862</v>
      </c>
      <c r="D32" s="26" t="s">
        <v>21</v>
      </c>
      <c r="E32" s="420"/>
      <c r="F32" s="421"/>
      <c r="G32" s="422"/>
      <c r="H32" s="211"/>
      <c r="I32" s="211"/>
      <c r="J32" s="200" t="s">
        <v>425</v>
      </c>
      <c r="K32" s="492"/>
      <c r="L32" s="493"/>
      <c r="M32" s="9"/>
      <c r="N32" s="10"/>
      <c r="O32" s="10"/>
      <c r="P32" s="25" t="s">
        <v>298</v>
      </c>
      <c r="Q32" s="4"/>
    </row>
    <row r="33" spans="1:17" ht="51" customHeight="1">
      <c r="A33" s="210" t="s">
        <v>57</v>
      </c>
      <c r="B33" s="430"/>
      <c r="C33" s="203" t="s">
        <v>863</v>
      </c>
      <c r="D33" s="26" t="s">
        <v>21</v>
      </c>
      <c r="E33" s="420"/>
      <c r="F33" s="421"/>
      <c r="G33" s="422"/>
      <c r="H33" s="211"/>
      <c r="I33" s="211"/>
      <c r="J33" s="200" t="s">
        <v>425</v>
      </c>
      <c r="K33" s="492"/>
      <c r="L33" s="493"/>
      <c r="M33" s="9"/>
      <c r="N33" s="10"/>
      <c r="O33" s="10"/>
      <c r="P33" s="25" t="s">
        <v>298</v>
      </c>
      <c r="Q33" s="4"/>
    </row>
    <row r="34" spans="1:17" ht="54" customHeight="1">
      <c r="A34" s="210" t="s">
        <v>58</v>
      </c>
      <c r="B34" s="430"/>
      <c r="C34" s="203" t="s">
        <v>864</v>
      </c>
      <c r="D34" s="26" t="s">
        <v>21</v>
      </c>
      <c r="E34" s="420"/>
      <c r="F34" s="421"/>
      <c r="G34" s="422"/>
      <c r="H34" s="211"/>
      <c r="I34" s="211"/>
      <c r="J34" s="200" t="s">
        <v>425</v>
      </c>
      <c r="K34" s="492"/>
      <c r="L34" s="493"/>
      <c r="M34" s="9"/>
      <c r="N34" s="10"/>
      <c r="O34" s="10"/>
      <c r="P34" s="25" t="s">
        <v>298</v>
      </c>
      <c r="Q34" s="4"/>
    </row>
    <row r="35" spans="1:17" ht="60" customHeight="1">
      <c r="A35" s="210" t="s">
        <v>59</v>
      </c>
      <c r="B35" s="430"/>
      <c r="C35" s="203" t="s">
        <v>865</v>
      </c>
      <c r="D35" s="26" t="s">
        <v>21</v>
      </c>
      <c r="E35" s="420"/>
      <c r="F35" s="421"/>
      <c r="G35" s="422"/>
      <c r="H35" s="211"/>
      <c r="I35" s="211"/>
      <c r="J35" s="200" t="s">
        <v>425</v>
      </c>
      <c r="K35" s="492"/>
      <c r="L35" s="493"/>
      <c r="M35" s="9"/>
      <c r="N35" s="10"/>
      <c r="O35" s="10"/>
      <c r="P35" s="25" t="s">
        <v>298</v>
      </c>
      <c r="Q35" s="4"/>
    </row>
    <row r="36" spans="1:17" ht="63" customHeight="1">
      <c r="A36" s="210" t="s">
        <v>60</v>
      </c>
      <c r="B36" s="430"/>
      <c r="C36" s="203" t="s">
        <v>846</v>
      </c>
      <c r="D36" s="26" t="s">
        <v>21</v>
      </c>
      <c r="E36" s="420"/>
      <c r="F36" s="421"/>
      <c r="G36" s="422"/>
      <c r="H36" s="211"/>
      <c r="I36" s="211"/>
      <c r="J36" s="200" t="s">
        <v>425</v>
      </c>
      <c r="K36" s="492"/>
      <c r="L36" s="493"/>
      <c r="M36" s="9"/>
      <c r="N36" s="10"/>
      <c r="O36" s="10"/>
      <c r="P36" s="25" t="s">
        <v>298</v>
      </c>
      <c r="Q36" s="4"/>
    </row>
    <row r="37" spans="1:17" ht="73.5" customHeight="1">
      <c r="A37" s="210" t="s">
        <v>61</v>
      </c>
      <c r="B37" s="430"/>
      <c r="C37" s="203" t="s">
        <v>866</v>
      </c>
      <c r="D37" s="26" t="s">
        <v>21</v>
      </c>
      <c r="E37" s="420"/>
      <c r="F37" s="421"/>
      <c r="G37" s="422"/>
      <c r="H37" s="211"/>
      <c r="I37" s="211"/>
      <c r="J37" s="200" t="s">
        <v>425</v>
      </c>
      <c r="K37" s="492"/>
      <c r="L37" s="493"/>
      <c r="M37" s="9"/>
      <c r="N37" s="10"/>
      <c r="O37" s="10"/>
      <c r="P37" s="25" t="s">
        <v>298</v>
      </c>
      <c r="Q37" s="4"/>
    </row>
    <row r="38" spans="1:17" ht="75" customHeight="1">
      <c r="A38" s="210" t="s">
        <v>62</v>
      </c>
      <c r="B38" s="430"/>
      <c r="C38" s="203" t="s">
        <v>847</v>
      </c>
      <c r="D38" s="26" t="s">
        <v>21</v>
      </c>
      <c r="E38" s="420"/>
      <c r="F38" s="421"/>
      <c r="G38" s="422"/>
      <c r="H38" s="211"/>
      <c r="I38" s="211"/>
      <c r="J38" s="200" t="s">
        <v>425</v>
      </c>
      <c r="K38" s="492"/>
      <c r="L38" s="493"/>
      <c r="M38" s="9"/>
      <c r="N38" s="10"/>
      <c r="O38" s="10"/>
      <c r="P38" s="25" t="s">
        <v>298</v>
      </c>
      <c r="Q38" s="4"/>
    </row>
    <row r="39" spans="1:17" ht="71.25" customHeight="1">
      <c r="A39" s="210" t="s">
        <v>63</v>
      </c>
      <c r="B39" s="430"/>
      <c r="C39" s="203" t="s">
        <v>867</v>
      </c>
      <c r="D39" s="26" t="s">
        <v>21</v>
      </c>
      <c r="E39" s="420"/>
      <c r="F39" s="421"/>
      <c r="G39" s="422"/>
      <c r="H39" s="211"/>
      <c r="I39" s="211"/>
      <c r="J39" s="200" t="s">
        <v>425</v>
      </c>
      <c r="K39" s="492"/>
      <c r="L39" s="493"/>
      <c r="M39" s="9"/>
      <c r="N39" s="10"/>
      <c r="O39" s="10"/>
      <c r="P39" s="25" t="s">
        <v>298</v>
      </c>
      <c r="Q39" s="4"/>
    </row>
    <row r="40" spans="1:17" ht="46.5">
      <c r="A40" s="210" t="s">
        <v>64</v>
      </c>
      <c r="B40" s="430"/>
      <c r="C40" s="203" t="s">
        <v>868</v>
      </c>
      <c r="D40" s="26" t="s">
        <v>21</v>
      </c>
      <c r="E40" s="420"/>
      <c r="F40" s="421"/>
      <c r="G40" s="422"/>
      <c r="H40" s="211"/>
      <c r="I40" s="211"/>
      <c r="J40" s="200" t="s">
        <v>425</v>
      </c>
      <c r="K40" s="492"/>
      <c r="L40" s="493"/>
      <c r="M40" s="9"/>
      <c r="N40" s="10"/>
      <c r="O40" s="10"/>
      <c r="P40" s="25" t="s">
        <v>298</v>
      </c>
      <c r="Q40" s="4"/>
    </row>
    <row r="41" spans="1:17" ht="63.75" customHeight="1">
      <c r="A41" s="210" t="s">
        <v>65</v>
      </c>
      <c r="B41" s="430"/>
      <c r="C41" s="203" t="s">
        <v>761</v>
      </c>
      <c r="D41" s="26" t="s">
        <v>21</v>
      </c>
      <c r="E41" s="420"/>
      <c r="F41" s="421"/>
      <c r="G41" s="422"/>
      <c r="H41" s="211"/>
      <c r="I41" s="211"/>
      <c r="J41" s="200" t="s">
        <v>438</v>
      </c>
      <c r="K41" s="492"/>
      <c r="L41" s="493"/>
      <c r="M41" s="9"/>
      <c r="N41" s="10"/>
      <c r="O41" s="10"/>
      <c r="P41" s="25" t="s">
        <v>298</v>
      </c>
      <c r="Q41" s="4"/>
    </row>
    <row r="42" spans="1:17" ht="62.25" customHeight="1">
      <c r="A42" s="210" t="s">
        <v>66</v>
      </c>
      <c r="B42" s="430"/>
      <c r="C42" s="203" t="s">
        <v>762</v>
      </c>
      <c r="D42" s="26" t="s">
        <v>21</v>
      </c>
      <c r="E42" s="420"/>
      <c r="F42" s="421"/>
      <c r="G42" s="422"/>
      <c r="H42" s="211"/>
      <c r="I42" s="211"/>
      <c r="J42" s="200" t="s">
        <v>425</v>
      </c>
      <c r="K42" s="492"/>
      <c r="L42" s="493"/>
      <c r="M42" s="9"/>
      <c r="N42" s="10"/>
      <c r="O42" s="10"/>
      <c r="P42" s="25" t="s">
        <v>298</v>
      </c>
      <c r="Q42" s="4"/>
    </row>
    <row r="43" spans="1:17" ht="59.25" customHeight="1">
      <c r="A43" s="210" t="s">
        <v>67</v>
      </c>
      <c r="B43" s="430"/>
      <c r="C43" s="203" t="s">
        <v>763</v>
      </c>
      <c r="D43" s="26" t="s">
        <v>21</v>
      </c>
      <c r="E43" s="420"/>
      <c r="F43" s="421"/>
      <c r="G43" s="422"/>
      <c r="H43" s="211"/>
      <c r="I43" s="211"/>
      <c r="J43" s="200" t="s">
        <v>425</v>
      </c>
      <c r="K43" s="492"/>
      <c r="L43" s="493"/>
      <c r="M43" s="9"/>
      <c r="N43" s="10"/>
      <c r="O43" s="10"/>
      <c r="P43" s="25" t="s">
        <v>298</v>
      </c>
      <c r="Q43" s="4"/>
    </row>
    <row r="44" spans="1:17" ht="70.5" customHeight="1">
      <c r="A44" s="210" t="s">
        <v>414</v>
      </c>
      <c r="B44" s="430"/>
      <c r="C44" s="203" t="s">
        <v>764</v>
      </c>
      <c r="D44" s="26" t="s">
        <v>21</v>
      </c>
      <c r="E44" s="420"/>
      <c r="F44" s="421"/>
      <c r="G44" s="422"/>
      <c r="H44" s="211"/>
      <c r="I44" s="211"/>
      <c r="J44" s="200" t="s">
        <v>438</v>
      </c>
      <c r="K44" s="492"/>
      <c r="L44" s="493"/>
      <c r="M44" s="9"/>
      <c r="N44" s="10"/>
      <c r="O44" s="10"/>
      <c r="P44" s="25" t="s">
        <v>298</v>
      </c>
      <c r="Q44" s="4"/>
    </row>
    <row r="45" spans="1:17" ht="63.75" customHeight="1">
      <c r="A45" s="210" t="s">
        <v>415</v>
      </c>
      <c r="B45" s="430"/>
      <c r="C45" s="203" t="s">
        <v>765</v>
      </c>
      <c r="D45" s="26" t="s">
        <v>21</v>
      </c>
      <c r="E45" s="420"/>
      <c r="F45" s="421"/>
      <c r="G45" s="422"/>
      <c r="H45" s="211"/>
      <c r="I45" s="211"/>
      <c r="J45" s="200" t="s">
        <v>425</v>
      </c>
      <c r="K45" s="492"/>
      <c r="L45" s="493"/>
      <c r="M45" s="9"/>
      <c r="N45" s="10"/>
      <c r="O45" s="10"/>
      <c r="P45" s="25" t="s">
        <v>298</v>
      </c>
      <c r="Q45" s="4"/>
    </row>
    <row r="46" spans="1:17" ht="63.75" customHeight="1">
      <c r="A46" s="210" t="s">
        <v>416</v>
      </c>
      <c r="B46" s="430"/>
      <c r="C46" s="203" t="s">
        <v>766</v>
      </c>
      <c r="D46" s="26" t="s">
        <v>21</v>
      </c>
      <c r="E46" s="420"/>
      <c r="F46" s="421"/>
      <c r="G46" s="422"/>
      <c r="H46" s="211"/>
      <c r="I46" s="211"/>
      <c r="J46" s="200" t="s">
        <v>425</v>
      </c>
      <c r="K46" s="492"/>
      <c r="L46" s="493"/>
      <c r="M46" s="9"/>
      <c r="N46" s="10"/>
      <c r="O46" s="10"/>
      <c r="P46" s="25" t="s">
        <v>298</v>
      </c>
      <c r="Q46" s="4"/>
    </row>
    <row r="47" spans="1:17" ht="63.75" customHeight="1">
      <c r="A47" s="210" t="s">
        <v>417</v>
      </c>
      <c r="B47" s="430"/>
      <c r="C47" s="203" t="s">
        <v>869</v>
      </c>
      <c r="D47" s="26" t="s">
        <v>21</v>
      </c>
      <c r="E47" s="420"/>
      <c r="F47" s="421"/>
      <c r="G47" s="422"/>
      <c r="H47" s="211"/>
      <c r="I47" s="211"/>
      <c r="J47" s="200" t="s">
        <v>425</v>
      </c>
      <c r="K47" s="492"/>
      <c r="L47" s="493"/>
      <c r="M47" s="9"/>
      <c r="N47" s="10"/>
      <c r="O47" s="10"/>
      <c r="P47" s="25" t="s">
        <v>298</v>
      </c>
      <c r="Q47" s="4"/>
    </row>
    <row r="48" spans="1:17" ht="63.75" customHeight="1">
      <c r="A48" s="210" t="s">
        <v>418</v>
      </c>
      <c r="B48" s="430"/>
      <c r="C48" s="203" t="s">
        <v>767</v>
      </c>
      <c r="D48" s="26" t="s">
        <v>21</v>
      </c>
      <c r="E48" s="420"/>
      <c r="F48" s="421"/>
      <c r="G48" s="422"/>
      <c r="H48" s="211"/>
      <c r="I48" s="211"/>
      <c r="J48" s="200" t="s">
        <v>425</v>
      </c>
      <c r="K48" s="492"/>
      <c r="L48" s="493"/>
      <c r="M48" s="9"/>
      <c r="N48" s="10"/>
      <c r="O48" s="10"/>
      <c r="P48" s="25" t="s">
        <v>298</v>
      </c>
      <c r="Q48" s="4"/>
    </row>
    <row r="49" spans="1:17" ht="63.75" customHeight="1">
      <c r="A49" s="210" t="s">
        <v>419</v>
      </c>
      <c r="B49" s="430"/>
      <c r="C49" s="203" t="s">
        <v>848</v>
      </c>
      <c r="D49" s="26" t="s">
        <v>21</v>
      </c>
      <c r="E49" s="420"/>
      <c r="F49" s="421"/>
      <c r="G49" s="422"/>
      <c r="H49" s="211"/>
      <c r="I49" s="211"/>
      <c r="J49" s="200" t="s">
        <v>425</v>
      </c>
      <c r="K49" s="492"/>
      <c r="L49" s="493"/>
      <c r="M49" s="9"/>
      <c r="N49" s="10"/>
      <c r="O49" s="10"/>
      <c r="P49" s="25" t="s">
        <v>298</v>
      </c>
      <c r="Q49" s="4"/>
    </row>
    <row r="50" spans="1:17" ht="66" customHeight="1">
      <c r="B50" s="196">
        <v>4</v>
      </c>
      <c r="C50" s="436" t="s">
        <v>403</v>
      </c>
      <c r="D50" s="437"/>
      <c r="E50" s="437"/>
      <c r="F50" s="437"/>
      <c r="G50" s="438"/>
      <c r="H50" s="72" t="str">
        <f>IF(COUNT(D51:D56)=0,"N/A",SUM(D51:D56)/(COUNT(D51:D56)*2))</f>
        <v>N/A</v>
      </c>
      <c r="I50" s="73" t="str">
        <f>IF(H50="N/A","N/A", IF(H50&gt;=80%,"MET",IF(H50&gt;=50%,"PARTIAL MET","Not Met")))</f>
        <v>N/A</v>
      </c>
      <c r="J50" s="448"/>
      <c r="K50" s="449"/>
      <c r="L50" s="450"/>
      <c r="M50" s="451"/>
      <c r="N50" s="452"/>
      <c r="O50" s="452"/>
      <c r="P50" s="453"/>
      <c r="Q50" s="4"/>
    </row>
    <row r="51" spans="1:17" ht="71.25" customHeight="1">
      <c r="A51" s="210" t="s">
        <v>413</v>
      </c>
      <c r="B51" s="429"/>
      <c r="C51" s="198" t="s">
        <v>870</v>
      </c>
      <c r="D51" s="26" t="s">
        <v>21</v>
      </c>
      <c r="E51" s="420"/>
      <c r="F51" s="421"/>
      <c r="G51" s="422"/>
      <c r="H51" s="206"/>
      <c r="I51" s="206"/>
      <c r="J51" s="200" t="s">
        <v>768</v>
      </c>
      <c r="K51" s="454"/>
      <c r="L51" s="455"/>
      <c r="M51" s="9"/>
      <c r="N51" s="10"/>
      <c r="O51" s="10"/>
      <c r="P51" s="25" t="s">
        <v>298</v>
      </c>
      <c r="Q51" s="4"/>
    </row>
    <row r="52" spans="1:17" ht="60" customHeight="1">
      <c r="A52" s="210" t="s">
        <v>56</v>
      </c>
      <c r="B52" s="430"/>
      <c r="C52" s="203" t="s">
        <v>871</v>
      </c>
      <c r="D52" s="26" t="s">
        <v>21</v>
      </c>
      <c r="E52" s="420"/>
      <c r="F52" s="421"/>
      <c r="G52" s="422"/>
      <c r="H52" s="209"/>
      <c r="I52" s="209"/>
      <c r="J52" s="200" t="s">
        <v>438</v>
      </c>
      <c r="K52" s="456"/>
      <c r="L52" s="457"/>
      <c r="M52" s="9"/>
      <c r="N52" s="10"/>
      <c r="O52" s="10"/>
      <c r="P52" s="25" t="s">
        <v>298</v>
      </c>
      <c r="Q52" s="4"/>
    </row>
    <row r="53" spans="1:17" ht="63" customHeight="1">
      <c r="A53" s="210" t="s">
        <v>57</v>
      </c>
      <c r="B53" s="430"/>
      <c r="C53" s="203" t="s">
        <v>872</v>
      </c>
      <c r="D53" s="26" t="s">
        <v>21</v>
      </c>
      <c r="E53" s="420"/>
      <c r="F53" s="421"/>
      <c r="G53" s="422"/>
      <c r="H53" s="209"/>
      <c r="I53" s="209"/>
      <c r="J53" s="200" t="s">
        <v>425</v>
      </c>
      <c r="K53" s="456"/>
      <c r="L53" s="457"/>
      <c r="M53" s="9"/>
      <c r="N53" s="10"/>
      <c r="O53" s="10"/>
      <c r="P53" s="25" t="s">
        <v>298</v>
      </c>
      <c r="Q53" s="4"/>
    </row>
    <row r="54" spans="1:17" ht="62.25" customHeight="1">
      <c r="A54" s="210" t="s">
        <v>58</v>
      </c>
      <c r="B54" s="430"/>
      <c r="C54" s="203" t="s">
        <v>872</v>
      </c>
      <c r="D54" s="26" t="s">
        <v>21</v>
      </c>
      <c r="E54" s="420"/>
      <c r="F54" s="421"/>
      <c r="G54" s="422"/>
      <c r="H54" s="209"/>
      <c r="I54" s="209"/>
      <c r="J54" s="200" t="s">
        <v>769</v>
      </c>
      <c r="K54" s="456"/>
      <c r="L54" s="457"/>
      <c r="M54" s="9"/>
      <c r="N54" s="10"/>
      <c r="O54" s="10"/>
      <c r="P54" s="25" t="s">
        <v>298</v>
      </c>
      <c r="Q54" s="4"/>
    </row>
    <row r="55" spans="1:17" ht="65.25" customHeight="1">
      <c r="A55" s="210" t="s">
        <v>59</v>
      </c>
      <c r="B55" s="430"/>
      <c r="C55" s="203" t="s">
        <v>873</v>
      </c>
      <c r="D55" s="26" t="s">
        <v>21</v>
      </c>
      <c r="E55" s="420"/>
      <c r="F55" s="421"/>
      <c r="G55" s="422"/>
      <c r="H55" s="209"/>
      <c r="I55" s="209"/>
      <c r="J55" s="200" t="s">
        <v>438</v>
      </c>
      <c r="K55" s="456"/>
      <c r="L55" s="457"/>
      <c r="M55" s="9"/>
      <c r="N55" s="10"/>
      <c r="O55" s="10"/>
      <c r="P55" s="25" t="s">
        <v>298</v>
      </c>
      <c r="Q55" s="4"/>
    </row>
    <row r="56" spans="1:17" ht="54" customHeight="1">
      <c r="A56" s="210" t="s">
        <v>60</v>
      </c>
      <c r="B56" s="431"/>
      <c r="C56" s="203" t="s">
        <v>849</v>
      </c>
      <c r="D56" s="26" t="s">
        <v>21</v>
      </c>
      <c r="E56" s="420"/>
      <c r="F56" s="421"/>
      <c r="G56" s="422"/>
      <c r="H56" s="213"/>
      <c r="I56" s="213"/>
      <c r="J56" s="200" t="s">
        <v>768</v>
      </c>
      <c r="K56" s="458"/>
      <c r="L56" s="459"/>
      <c r="M56" s="9"/>
      <c r="N56" s="10"/>
      <c r="O56" s="10"/>
      <c r="P56" s="25" t="s">
        <v>298</v>
      </c>
      <c r="Q56" s="4"/>
    </row>
    <row r="57" spans="1:17" ht="56.25" customHeight="1">
      <c r="B57" s="196">
        <v>5</v>
      </c>
      <c r="C57" s="436" t="s">
        <v>404</v>
      </c>
      <c r="D57" s="437"/>
      <c r="E57" s="437"/>
      <c r="F57" s="437"/>
      <c r="G57" s="438"/>
      <c r="H57" s="72" t="str">
        <f>IF(COUNT(D58:D60)=0,"N/A",SUM(D58:D60)/(COUNT(D58:D60)*2))</f>
        <v>N/A</v>
      </c>
      <c r="I57" s="73" t="str">
        <f>IF(H57="N/A","N/A", IF(H57&gt;=80%,"MET",IF(H57&gt;=50%,"PARTIAL MET","Not Met")))</f>
        <v>N/A</v>
      </c>
      <c r="J57" s="448"/>
      <c r="K57" s="449"/>
      <c r="L57" s="450"/>
      <c r="M57" s="451"/>
      <c r="N57" s="452"/>
      <c r="O57" s="452"/>
      <c r="P57" s="453"/>
      <c r="Q57" s="4"/>
    </row>
    <row r="58" spans="1:17" ht="70.5" customHeight="1">
      <c r="A58" s="204" t="s">
        <v>413</v>
      </c>
      <c r="B58" s="429"/>
      <c r="C58" s="198" t="s">
        <v>504</v>
      </c>
      <c r="D58" s="26" t="s">
        <v>21</v>
      </c>
      <c r="E58" s="420"/>
      <c r="F58" s="421"/>
      <c r="G58" s="422"/>
      <c r="H58" s="463"/>
      <c r="I58" s="463"/>
      <c r="J58" s="200" t="s">
        <v>507</v>
      </c>
      <c r="K58" s="454"/>
      <c r="L58" s="455"/>
      <c r="M58" s="9"/>
      <c r="N58" s="10"/>
      <c r="O58" s="10"/>
      <c r="P58" s="25" t="s">
        <v>298</v>
      </c>
      <c r="Q58" s="4"/>
    </row>
    <row r="59" spans="1:17" ht="59.25" customHeight="1">
      <c r="A59" s="204" t="s">
        <v>56</v>
      </c>
      <c r="B59" s="430"/>
      <c r="C59" s="198" t="s">
        <v>505</v>
      </c>
      <c r="D59" s="26" t="s">
        <v>21</v>
      </c>
      <c r="E59" s="420"/>
      <c r="F59" s="421"/>
      <c r="G59" s="422"/>
      <c r="H59" s="464"/>
      <c r="I59" s="464"/>
      <c r="J59" s="200" t="s">
        <v>507</v>
      </c>
      <c r="K59" s="456"/>
      <c r="L59" s="457"/>
      <c r="M59" s="9"/>
      <c r="N59" s="10"/>
      <c r="O59" s="10"/>
      <c r="P59" s="25" t="s">
        <v>298</v>
      </c>
      <c r="Q59" s="4"/>
    </row>
    <row r="60" spans="1:17" ht="67.5" customHeight="1">
      <c r="A60" s="204" t="s">
        <v>57</v>
      </c>
      <c r="B60" s="430"/>
      <c r="C60" s="198" t="s">
        <v>506</v>
      </c>
      <c r="D60" s="26" t="s">
        <v>21</v>
      </c>
      <c r="E60" s="420"/>
      <c r="F60" s="421"/>
      <c r="G60" s="422"/>
      <c r="H60" s="465"/>
      <c r="I60" s="465"/>
      <c r="J60" s="200" t="s">
        <v>507</v>
      </c>
      <c r="K60" s="456"/>
      <c r="L60" s="457"/>
      <c r="M60" s="9"/>
      <c r="N60" s="10"/>
      <c r="O60" s="10"/>
      <c r="P60" s="25" t="s">
        <v>298</v>
      </c>
      <c r="Q60" s="4"/>
    </row>
    <row r="61" spans="1:17" ht="54.75" customHeight="1">
      <c r="B61" s="196">
        <v>6</v>
      </c>
      <c r="C61" s="436" t="s">
        <v>405</v>
      </c>
      <c r="D61" s="437"/>
      <c r="E61" s="437"/>
      <c r="F61" s="437"/>
      <c r="G61" s="438"/>
      <c r="H61" s="72" t="str">
        <f>IF(COUNT(D62:D72)=0,"N/A",SUM(D62:D72)/(COUNT(D62:D72)*2))</f>
        <v>N/A</v>
      </c>
      <c r="I61" s="73" t="str">
        <f>IF(H61="N/A","N/A", IF(H61&gt;=80%,"MET",IF(H61&gt;=50%,"PARTIAL MET","Not Met")))</f>
        <v>N/A</v>
      </c>
      <c r="J61" s="448"/>
      <c r="K61" s="449"/>
      <c r="L61" s="450"/>
      <c r="M61" s="451"/>
      <c r="N61" s="452"/>
      <c r="O61" s="452"/>
      <c r="P61" s="453"/>
      <c r="Q61" s="4"/>
    </row>
    <row r="62" spans="1:17" ht="75" customHeight="1">
      <c r="A62" s="204" t="s">
        <v>413</v>
      </c>
      <c r="B62" s="429"/>
      <c r="C62" s="203" t="s">
        <v>874</v>
      </c>
      <c r="D62" s="26" t="s">
        <v>21</v>
      </c>
      <c r="E62" s="420"/>
      <c r="F62" s="421"/>
      <c r="G62" s="422"/>
      <c r="H62" s="463"/>
      <c r="I62" s="463"/>
      <c r="J62" s="200" t="s">
        <v>438</v>
      </c>
      <c r="K62" s="454"/>
      <c r="L62" s="455"/>
      <c r="M62" s="9"/>
      <c r="N62" s="10"/>
      <c r="O62" s="10"/>
      <c r="P62" s="25" t="s">
        <v>298</v>
      </c>
      <c r="Q62" s="4"/>
    </row>
    <row r="63" spans="1:17" ht="75" customHeight="1">
      <c r="A63" s="204" t="s">
        <v>56</v>
      </c>
      <c r="B63" s="430"/>
      <c r="C63" s="203" t="s">
        <v>875</v>
      </c>
      <c r="D63" s="26" t="s">
        <v>21</v>
      </c>
      <c r="E63" s="420"/>
      <c r="F63" s="421"/>
      <c r="G63" s="422"/>
      <c r="H63" s="464"/>
      <c r="I63" s="464"/>
      <c r="J63" s="200" t="s">
        <v>438</v>
      </c>
      <c r="K63" s="456"/>
      <c r="L63" s="457"/>
      <c r="M63" s="9"/>
      <c r="N63" s="10"/>
      <c r="O63" s="10"/>
      <c r="P63" s="25" t="s">
        <v>298</v>
      </c>
      <c r="Q63" s="4"/>
    </row>
    <row r="64" spans="1:17" ht="75" customHeight="1">
      <c r="A64" s="204" t="s">
        <v>57</v>
      </c>
      <c r="B64" s="430"/>
      <c r="C64" s="203" t="s">
        <v>876</v>
      </c>
      <c r="D64" s="26" t="s">
        <v>21</v>
      </c>
      <c r="E64" s="420"/>
      <c r="F64" s="421"/>
      <c r="G64" s="422"/>
      <c r="H64" s="464"/>
      <c r="I64" s="464"/>
      <c r="J64" s="200" t="s">
        <v>770</v>
      </c>
      <c r="K64" s="456"/>
      <c r="L64" s="457"/>
      <c r="M64" s="9"/>
      <c r="N64" s="10"/>
      <c r="O64" s="10"/>
      <c r="P64" s="25" t="s">
        <v>298</v>
      </c>
      <c r="Q64" s="4"/>
    </row>
    <row r="65" spans="1:17" ht="75" customHeight="1">
      <c r="A65" s="204" t="s">
        <v>58</v>
      </c>
      <c r="B65" s="430"/>
      <c r="C65" s="203" t="s">
        <v>877</v>
      </c>
      <c r="D65" s="26" t="s">
        <v>21</v>
      </c>
      <c r="E65" s="420"/>
      <c r="F65" s="421"/>
      <c r="G65" s="422"/>
      <c r="H65" s="464"/>
      <c r="I65" s="464"/>
      <c r="J65" s="214" t="s">
        <v>771</v>
      </c>
      <c r="K65" s="456"/>
      <c r="L65" s="457"/>
      <c r="M65" s="9"/>
      <c r="N65" s="10"/>
      <c r="O65" s="10"/>
      <c r="P65" s="25" t="s">
        <v>298</v>
      </c>
      <c r="Q65" s="4"/>
    </row>
    <row r="66" spans="1:17" ht="61.5" customHeight="1">
      <c r="A66" s="204" t="s">
        <v>59</v>
      </c>
      <c r="B66" s="430"/>
      <c r="C66" s="203" t="s">
        <v>878</v>
      </c>
      <c r="D66" s="26" t="s">
        <v>21</v>
      </c>
      <c r="E66" s="420"/>
      <c r="F66" s="421"/>
      <c r="G66" s="422"/>
      <c r="H66" s="464"/>
      <c r="I66" s="464"/>
      <c r="J66" s="214" t="s">
        <v>425</v>
      </c>
      <c r="K66" s="456"/>
      <c r="L66" s="457"/>
      <c r="M66" s="9"/>
      <c r="N66" s="10"/>
      <c r="O66" s="10"/>
      <c r="P66" s="25" t="s">
        <v>298</v>
      </c>
      <c r="Q66" s="4"/>
    </row>
    <row r="67" spans="1:17" ht="73.5" customHeight="1">
      <c r="A67" s="204" t="s">
        <v>60</v>
      </c>
      <c r="B67" s="430"/>
      <c r="C67" s="203" t="s">
        <v>879</v>
      </c>
      <c r="D67" s="26" t="s">
        <v>21</v>
      </c>
      <c r="E67" s="420"/>
      <c r="F67" s="421"/>
      <c r="G67" s="422"/>
      <c r="H67" s="464"/>
      <c r="I67" s="464"/>
      <c r="J67" s="214" t="s">
        <v>425</v>
      </c>
      <c r="K67" s="456"/>
      <c r="L67" s="457"/>
      <c r="M67" s="9"/>
      <c r="N67" s="10"/>
      <c r="O67" s="10"/>
      <c r="P67" s="25" t="s">
        <v>298</v>
      </c>
      <c r="Q67" s="4"/>
    </row>
    <row r="68" spans="1:17" ht="70.5" customHeight="1">
      <c r="A68" s="204" t="s">
        <v>61</v>
      </c>
      <c r="B68" s="430"/>
      <c r="C68" s="203" t="s">
        <v>880</v>
      </c>
      <c r="D68" s="26" t="s">
        <v>21</v>
      </c>
      <c r="E68" s="420"/>
      <c r="F68" s="421"/>
      <c r="G68" s="422"/>
      <c r="H68" s="464"/>
      <c r="I68" s="464"/>
      <c r="J68" s="214" t="s">
        <v>425</v>
      </c>
      <c r="K68" s="456"/>
      <c r="L68" s="457"/>
      <c r="M68" s="9"/>
      <c r="N68" s="10"/>
      <c r="O68" s="10"/>
      <c r="P68" s="25" t="s">
        <v>298</v>
      </c>
      <c r="Q68" s="4"/>
    </row>
    <row r="69" spans="1:17" ht="70.5" customHeight="1">
      <c r="A69" s="204" t="s">
        <v>62</v>
      </c>
      <c r="B69" s="430"/>
      <c r="C69" s="203" t="s">
        <v>881</v>
      </c>
      <c r="D69" s="26" t="s">
        <v>21</v>
      </c>
      <c r="E69" s="420"/>
      <c r="F69" s="421"/>
      <c r="G69" s="422"/>
      <c r="H69" s="464"/>
      <c r="I69" s="464"/>
      <c r="J69" s="214" t="s">
        <v>425</v>
      </c>
      <c r="K69" s="456"/>
      <c r="L69" s="457"/>
      <c r="M69" s="9"/>
      <c r="N69" s="10"/>
      <c r="O69" s="10"/>
      <c r="P69" s="25" t="s">
        <v>298</v>
      </c>
      <c r="Q69" s="4"/>
    </row>
    <row r="70" spans="1:17" ht="70.5" customHeight="1">
      <c r="A70" s="204" t="s">
        <v>63</v>
      </c>
      <c r="B70" s="430"/>
      <c r="C70" s="203" t="s">
        <v>882</v>
      </c>
      <c r="D70" s="26" t="s">
        <v>21</v>
      </c>
      <c r="E70" s="420"/>
      <c r="F70" s="421"/>
      <c r="G70" s="422"/>
      <c r="H70" s="464"/>
      <c r="I70" s="464"/>
      <c r="J70" s="214" t="s">
        <v>425</v>
      </c>
      <c r="K70" s="456"/>
      <c r="L70" s="457"/>
      <c r="M70" s="9"/>
      <c r="N70" s="10"/>
      <c r="O70" s="10"/>
      <c r="P70" s="25" t="s">
        <v>298</v>
      </c>
      <c r="Q70" s="4"/>
    </row>
    <row r="71" spans="1:17" ht="70.5" customHeight="1">
      <c r="A71" s="204" t="s">
        <v>64</v>
      </c>
      <c r="B71" s="430"/>
      <c r="C71" s="203" t="s">
        <v>883</v>
      </c>
      <c r="D71" s="26" t="s">
        <v>21</v>
      </c>
      <c r="E71" s="420"/>
      <c r="F71" s="421"/>
      <c r="G71" s="422"/>
      <c r="H71" s="464"/>
      <c r="I71" s="464"/>
      <c r="J71" s="214" t="s">
        <v>425</v>
      </c>
      <c r="K71" s="456"/>
      <c r="L71" s="457"/>
      <c r="M71" s="9"/>
      <c r="N71" s="10"/>
      <c r="O71" s="10"/>
      <c r="P71" s="25" t="s">
        <v>298</v>
      </c>
      <c r="Q71" s="4"/>
    </row>
    <row r="72" spans="1:17" ht="92.25" customHeight="1">
      <c r="A72" s="204" t="s">
        <v>65</v>
      </c>
      <c r="B72" s="430"/>
      <c r="C72" s="203" t="s">
        <v>884</v>
      </c>
      <c r="D72" s="26" t="s">
        <v>21</v>
      </c>
      <c r="E72" s="420"/>
      <c r="F72" s="421"/>
      <c r="G72" s="422"/>
      <c r="H72" s="464"/>
      <c r="I72" s="464"/>
      <c r="J72" s="214" t="s">
        <v>425</v>
      </c>
      <c r="K72" s="458"/>
      <c r="L72" s="459"/>
      <c r="M72" s="9"/>
      <c r="N72" s="10"/>
      <c r="O72" s="10"/>
      <c r="P72" s="25" t="s">
        <v>298</v>
      </c>
      <c r="Q72" s="4"/>
    </row>
    <row r="73" spans="1:17" ht="62.25" customHeight="1">
      <c r="B73" s="196">
        <v>7</v>
      </c>
      <c r="C73" s="436" t="s">
        <v>406</v>
      </c>
      <c r="D73" s="437"/>
      <c r="E73" s="437"/>
      <c r="F73" s="437"/>
      <c r="G73" s="438"/>
      <c r="H73" s="72" t="str">
        <f>IF(COUNT(D74:D83)=0,"N/A",SUM(D74:D83)/(COUNT(D74:D83)*2))</f>
        <v>N/A</v>
      </c>
      <c r="I73" s="73" t="str">
        <f>IF(H73="N/A","N/A", IF(H73&gt;=80%,"MET",IF(H73&gt;=50%,"PARTIAL MET","Not Met")))</f>
        <v>N/A</v>
      </c>
      <c r="J73" s="445"/>
      <c r="K73" s="446"/>
      <c r="L73" s="447"/>
      <c r="M73" s="460"/>
      <c r="N73" s="461"/>
      <c r="O73" s="461"/>
      <c r="P73" s="462"/>
      <c r="Q73" s="4"/>
    </row>
    <row r="74" spans="1:17" ht="75.75" customHeight="1">
      <c r="A74" s="215" t="s">
        <v>413</v>
      </c>
      <c r="B74" s="430"/>
      <c r="C74" s="198" t="s">
        <v>503</v>
      </c>
      <c r="D74" s="26" t="s">
        <v>21</v>
      </c>
      <c r="E74" s="420"/>
      <c r="F74" s="421"/>
      <c r="G74" s="422"/>
      <c r="H74" s="439"/>
      <c r="I74" s="463"/>
      <c r="J74" s="200" t="s">
        <v>423</v>
      </c>
      <c r="K74" s="454"/>
      <c r="L74" s="455"/>
      <c r="M74" s="9"/>
      <c r="N74" s="10"/>
      <c r="O74" s="10"/>
      <c r="P74" s="25" t="s">
        <v>298</v>
      </c>
      <c r="Q74" s="4"/>
    </row>
    <row r="75" spans="1:17" ht="80.25" customHeight="1">
      <c r="A75" s="215" t="s">
        <v>56</v>
      </c>
      <c r="B75" s="430"/>
      <c r="C75" s="198" t="s">
        <v>502</v>
      </c>
      <c r="D75" s="26" t="s">
        <v>21</v>
      </c>
      <c r="E75" s="420"/>
      <c r="F75" s="421"/>
      <c r="G75" s="422"/>
      <c r="H75" s="440"/>
      <c r="I75" s="464"/>
      <c r="J75" s="200" t="s">
        <v>425</v>
      </c>
      <c r="K75" s="456"/>
      <c r="L75" s="457"/>
      <c r="M75" s="9"/>
      <c r="N75" s="10"/>
      <c r="O75" s="10"/>
      <c r="P75" s="25" t="s">
        <v>298</v>
      </c>
      <c r="Q75" s="4"/>
    </row>
    <row r="76" spans="1:17" ht="75.75" customHeight="1">
      <c r="A76" s="215" t="s">
        <v>57</v>
      </c>
      <c r="B76" s="430"/>
      <c r="C76" s="198" t="s">
        <v>501</v>
      </c>
      <c r="D76" s="26" t="s">
        <v>21</v>
      </c>
      <c r="E76" s="420"/>
      <c r="F76" s="421"/>
      <c r="G76" s="422"/>
      <c r="H76" s="440"/>
      <c r="I76" s="464"/>
      <c r="J76" s="200" t="s">
        <v>441</v>
      </c>
      <c r="K76" s="456"/>
      <c r="L76" s="457"/>
      <c r="M76" s="9"/>
      <c r="N76" s="10"/>
      <c r="O76" s="10"/>
      <c r="P76" s="25" t="s">
        <v>298</v>
      </c>
      <c r="Q76" s="4"/>
    </row>
    <row r="77" spans="1:17" ht="75.75" customHeight="1">
      <c r="A77" s="215" t="s">
        <v>58</v>
      </c>
      <c r="B77" s="430"/>
      <c r="C77" s="198" t="s">
        <v>500</v>
      </c>
      <c r="D77" s="26" t="s">
        <v>21</v>
      </c>
      <c r="E77" s="420"/>
      <c r="F77" s="421"/>
      <c r="G77" s="422"/>
      <c r="H77" s="440"/>
      <c r="I77" s="464"/>
      <c r="J77" s="200" t="s">
        <v>441</v>
      </c>
      <c r="K77" s="456"/>
      <c r="L77" s="457"/>
      <c r="M77" s="9"/>
      <c r="N77" s="10"/>
      <c r="O77" s="10"/>
      <c r="P77" s="25" t="s">
        <v>298</v>
      </c>
      <c r="Q77" s="4"/>
    </row>
    <row r="78" spans="1:17" ht="86.25" customHeight="1">
      <c r="A78" s="215" t="s">
        <v>59</v>
      </c>
      <c r="B78" s="430"/>
      <c r="C78" s="198" t="s">
        <v>499</v>
      </c>
      <c r="D78" s="26" t="s">
        <v>21</v>
      </c>
      <c r="E78" s="420"/>
      <c r="F78" s="421"/>
      <c r="G78" s="422"/>
      <c r="H78" s="440"/>
      <c r="I78" s="464"/>
      <c r="J78" s="200" t="s">
        <v>442</v>
      </c>
      <c r="K78" s="456"/>
      <c r="L78" s="457"/>
      <c r="M78" s="9"/>
      <c r="N78" s="10"/>
      <c r="O78" s="10"/>
      <c r="P78" s="25" t="s">
        <v>298</v>
      </c>
      <c r="Q78" s="4"/>
    </row>
    <row r="79" spans="1:17" ht="80.25" customHeight="1">
      <c r="A79" s="215" t="s">
        <v>60</v>
      </c>
      <c r="B79" s="430"/>
      <c r="C79" s="198" t="s">
        <v>498</v>
      </c>
      <c r="D79" s="26" t="s">
        <v>21</v>
      </c>
      <c r="E79" s="420"/>
      <c r="F79" s="421"/>
      <c r="G79" s="422"/>
      <c r="H79" s="440"/>
      <c r="I79" s="464"/>
      <c r="J79" s="200" t="s">
        <v>441</v>
      </c>
      <c r="K79" s="456"/>
      <c r="L79" s="457"/>
      <c r="M79" s="9"/>
      <c r="N79" s="10"/>
      <c r="O79" s="10"/>
      <c r="P79" s="25" t="s">
        <v>298</v>
      </c>
      <c r="Q79" s="4"/>
    </row>
    <row r="80" spans="1:17" ht="75.75" customHeight="1">
      <c r="A80" s="215" t="s">
        <v>61</v>
      </c>
      <c r="B80" s="430"/>
      <c r="C80" s="198" t="s">
        <v>497</v>
      </c>
      <c r="D80" s="26" t="s">
        <v>21</v>
      </c>
      <c r="E80" s="420"/>
      <c r="F80" s="421"/>
      <c r="G80" s="422"/>
      <c r="H80" s="440"/>
      <c r="I80" s="464"/>
      <c r="J80" s="200" t="s">
        <v>441</v>
      </c>
      <c r="K80" s="456"/>
      <c r="L80" s="457"/>
      <c r="M80" s="9"/>
      <c r="N80" s="10"/>
      <c r="O80" s="10"/>
      <c r="P80" s="25" t="s">
        <v>298</v>
      </c>
      <c r="Q80" s="4"/>
    </row>
    <row r="81" spans="1:17" ht="75.75" customHeight="1">
      <c r="A81" s="215" t="s">
        <v>62</v>
      </c>
      <c r="B81" s="430"/>
      <c r="C81" s="198" t="s">
        <v>496</v>
      </c>
      <c r="D81" s="26" t="s">
        <v>21</v>
      </c>
      <c r="E81" s="420"/>
      <c r="F81" s="421"/>
      <c r="G81" s="422"/>
      <c r="H81" s="440"/>
      <c r="I81" s="464"/>
      <c r="J81" s="200" t="s">
        <v>441</v>
      </c>
      <c r="K81" s="456"/>
      <c r="L81" s="457"/>
      <c r="M81" s="9"/>
      <c r="N81" s="10"/>
      <c r="O81" s="10"/>
      <c r="P81" s="25" t="s">
        <v>298</v>
      </c>
      <c r="Q81" s="4"/>
    </row>
    <row r="82" spans="1:17" ht="75.75" customHeight="1">
      <c r="A82" s="215" t="s">
        <v>63</v>
      </c>
      <c r="B82" s="430"/>
      <c r="C82" s="198" t="s">
        <v>495</v>
      </c>
      <c r="D82" s="26" t="s">
        <v>21</v>
      </c>
      <c r="E82" s="420"/>
      <c r="F82" s="421"/>
      <c r="G82" s="422"/>
      <c r="H82" s="440"/>
      <c r="I82" s="464"/>
      <c r="J82" s="200" t="s">
        <v>441</v>
      </c>
      <c r="K82" s="456"/>
      <c r="L82" s="457"/>
      <c r="M82" s="9"/>
      <c r="N82" s="10"/>
      <c r="O82" s="10"/>
      <c r="P82" s="25" t="s">
        <v>298</v>
      </c>
      <c r="Q82" s="4"/>
    </row>
    <row r="83" spans="1:17" ht="75.75" customHeight="1">
      <c r="A83" s="215" t="s">
        <v>64</v>
      </c>
      <c r="B83" s="207"/>
      <c r="C83" s="198" t="s">
        <v>494</v>
      </c>
      <c r="D83" s="26" t="s">
        <v>21</v>
      </c>
      <c r="E83" s="420"/>
      <c r="F83" s="421"/>
      <c r="G83" s="422"/>
      <c r="H83" s="440"/>
      <c r="I83" s="464"/>
      <c r="J83" s="200" t="s">
        <v>425</v>
      </c>
      <c r="K83" s="456"/>
      <c r="L83" s="457"/>
      <c r="M83" s="9"/>
      <c r="N83" s="10"/>
      <c r="O83" s="10"/>
      <c r="P83" s="25" t="s">
        <v>298</v>
      </c>
      <c r="Q83" s="4"/>
    </row>
    <row r="84" spans="1:17" ht="62.25" customHeight="1">
      <c r="A84" s="77"/>
      <c r="B84" s="196">
        <v>8</v>
      </c>
      <c r="C84" s="436" t="s">
        <v>407</v>
      </c>
      <c r="D84" s="437"/>
      <c r="E84" s="437"/>
      <c r="F84" s="437"/>
      <c r="G84" s="438"/>
      <c r="H84" s="72" t="str">
        <f>IF(COUNT(D85:D88)=0,"N/A",SUM(D85:D88)/(COUNT(D85:D88)*2))</f>
        <v>N/A</v>
      </c>
      <c r="I84" s="73" t="str">
        <f>IF(H84="N/A","N/A", IF(H84&gt;=80%,"MET",IF(H84&gt;=50%,"PARTIAL MET","Not Met")))</f>
        <v>N/A</v>
      </c>
      <c r="J84" s="448"/>
      <c r="K84" s="449"/>
      <c r="L84" s="450"/>
      <c r="M84" s="451"/>
      <c r="N84" s="452"/>
      <c r="O84" s="452"/>
      <c r="P84" s="453"/>
      <c r="Q84" s="4"/>
    </row>
    <row r="85" spans="1:17" ht="84" customHeight="1">
      <c r="A85" s="204" t="s">
        <v>413</v>
      </c>
      <c r="B85" s="429"/>
      <c r="C85" s="198" t="s">
        <v>493</v>
      </c>
      <c r="D85" s="26" t="s">
        <v>21</v>
      </c>
      <c r="E85" s="420"/>
      <c r="F85" s="421"/>
      <c r="G85" s="422"/>
      <c r="H85" s="497"/>
      <c r="I85" s="497"/>
      <c r="J85" s="200" t="s">
        <v>438</v>
      </c>
      <c r="K85" s="454"/>
      <c r="L85" s="455"/>
      <c r="M85" s="9"/>
      <c r="N85" s="10"/>
      <c r="O85" s="10"/>
      <c r="P85" s="25" t="s">
        <v>298</v>
      </c>
      <c r="Q85" s="4"/>
    </row>
    <row r="86" spans="1:17" ht="85.5" customHeight="1">
      <c r="A86" s="204" t="s">
        <v>56</v>
      </c>
      <c r="B86" s="430"/>
      <c r="C86" s="198" t="s">
        <v>492</v>
      </c>
      <c r="D86" s="26" t="s">
        <v>21</v>
      </c>
      <c r="E86" s="420"/>
      <c r="F86" s="421"/>
      <c r="G86" s="422"/>
      <c r="H86" s="498"/>
      <c r="I86" s="498"/>
      <c r="J86" s="200" t="s">
        <v>425</v>
      </c>
      <c r="K86" s="456"/>
      <c r="L86" s="457"/>
      <c r="M86" s="9"/>
      <c r="N86" s="10"/>
      <c r="O86" s="10"/>
      <c r="P86" s="25" t="s">
        <v>298</v>
      </c>
      <c r="Q86" s="4"/>
    </row>
    <row r="87" spans="1:17" ht="82.5" customHeight="1">
      <c r="A87" s="204" t="s">
        <v>57</v>
      </c>
      <c r="B87" s="430"/>
      <c r="C87" s="198" t="s">
        <v>491</v>
      </c>
      <c r="D87" s="26" t="s">
        <v>21</v>
      </c>
      <c r="E87" s="420"/>
      <c r="F87" s="421"/>
      <c r="G87" s="422"/>
      <c r="H87" s="498"/>
      <c r="I87" s="498"/>
      <c r="J87" s="200" t="s">
        <v>425</v>
      </c>
      <c r="K87" s="456"/>
      <c r="L87" s="457"/>
      <c r="M87" s="9"/>
      <c r="N87" s="10"/>
      <c r="O87" s="10"/>
      <c r="P87" s="25" t="s">
        <v>298</v>
      </c>
      <c r="Q87" s="4"/>
    </row>
    <row r="88" spans="1:17" ht="82.5" customHeight="1">
      <c r="A88" s="204" t="s">
        <v>58</v>
      </c>
      <c r="B88" s="430"/>
      <c r="C88" s="198" t="s">
        <v>490</v>
      </c>
      <c r="D88" s="26" t="s">
        <v>21</v>
      </c>
      <c r="E88" s="420"/>
      <c r="F88" s="421"/>
      <c r="G88" s="422"/>
      <c r="H88" s="502"/>
      <c r="I88" s="502"/>
      <c r="J88" s="200" t="s">
        <v>425</v>
      </c>
      <c r="K88" s="456"/>
      <c r="L88" s="457"/>
      <c r="M88" s="9"/>
      <c r="N88" s="10"/>
      <c r="O88" s="10"/>
      <c r="P88" s="25" t="s">
        <v>298</v>
      </c>
      <c r="Q88" s="4"/>
    </row>
    <row r="89" spans="1:17" ht="69.75" customHeight="1">
      <c r="A89" s="77"/>
      <c r="B89" s="196">
        <v>9</v>
      </c>
      <c r="C89" s="436" t="s">
        <v>408</v>
      </c>
      <c r="D89" s="437"/>
      <c r="E89" s="437"/>
      <c r="F89" s="437"/>
      <c r="G89" s="438"/>
      <c r="H89" s="72" t="str">
        <f>IF(COUNT(D90:D102)=0,"N/A",SUM(D90:D102)/(COUNT(D90:D102)*2))</f>
        <v>N/A</v>
      </c>
      <c r="I89" s="73" t="str">
        <f>IF(H89="N/A","N/A", IF(H89&gt;=80%,"MET",IF(H89&gt;=50%,"PARTIAL MET","Not Met")))</f>
        <v>N/A</v>
      </c>
      <c r="J89" s="448"/>
      <c r="K89" s="449"/>
      <c r="L89" s="450"/>
      <c r="M89" s="451"/>
      <c r="N89" s="452"/>
      <c r="O89" s="452"/>
      <c r="P89" s="453"/>
      <c r="Q89" s="4"/>
    </row>
    <row r="90" spans="1:17" ht="95.25" customHeight="1">
      <c r="A90" s="204" t="s">
        <v>413</v>
      </c>
      <c r="B90" s="432"/>
      <c r="C90" s="198" t="s">
        <v>489</v>
      </c>
      <c r="D90" s="26" t="s">
        <v>21</v>
      </c>
      <c r="E90" s="420"/>
      <c r="F90" s="421"/>
      <c r="G90" s="422"/>
      <c r="H90" s="423"/>
      <c r="I90" s="426"/>
      <c r="J90" s="200" t="s">
        <v>754</v>
      </c>
      <c r="K90" s="454"/>
      <c r="L90" s="455"/>
      <c r="M90" s="9"/>
      <c r="N90" s="10"/>
      <c r="O90" s="10"/>
      <c r="P90" s="25" t="s">
        <v>298</v>
      </c>
      <c r="Q90" s="4"/>
    </row>
    <row r="91" spans="1:17" ht="87" customHeight="1">
      <c r="A91" s="204" t="s">
        <v>56</v>
      </c>
      <c r="B91" s="433"/>
      <c r="C91" s="198" t="s">
        <v>488</v>
      </c>
      <c r="D91" s="26" t="s">
        <v>21</v>
      </c>
      <c r="E91" s="420"/>
      <c r="F91" s="421"/>
      <c r="G91" s="422"/>
      <c r="H91" s="424"/>
      <c r="I91" s="427"/>
      <c r="J91" s="200" t="s">
        <v>437</v>
      </c>
      <c r="K91" s="456"/>
      <c r="L91" s="457"/>
      <c r="M91" s="9"/>
      <c r="N91" s="10"/>
      <c r="O91" s="10"/>
      <c r="P91" s="25" t="s">
        <v>298</v>
      </c>
      <c r="Q91" s="4"/>
    </row>
    <row r="92" spans="1:17" ht="78" customHeight="1">
      <c r="A92" s="204" t="s">
        <v>57</v>
      </c>
      <c r="B92" s="433"/>
      <c r="C92" s="198" t="s">
        <v>487</v>
      </c>
      <c r="D92" s="26" t="s">
        <v>21</v>
      </c>
      <c r="E92" s="420"/>
      <c r="F92" s="421"/>
      <c r="G92" s="422"/>
      <c r="H92" s="424"/>
      <c r="I92" s="427"/>
      <c r="J92" s="200" t="s">
        <v>438</v>
      </c>
      <c r="K92" s="456"/>
      <c r="L92" s="457"/>
      <c r="M92" s="9"/>
      <c r="N92" s="10"/>
      <c r="O92" s="10"/>
      <c r="P92" s="25" t="s">
        <v>298</v>
      </c>
      <c r="Q92" s="4"/>
    </row>
    <row r="93" spans="1:17" ht="78" customHeight="1">
      <c r="A93" s="204" t="s">
        <v>58</v>
      </c>
      <c r="B93" s="433"/>
      <c r="C93" s="198" t="s">
        <v>486</v>
      </c>
      <c r="D93" s="26" t="s">
        <v>21</v>
      </c>
      <c r="E93" s="420"/>
      <c r="F93" s="421"/>
      <c r="G93" s="422"/>
      <c r="H93" s="424"/>
      <c r="I93" s="427"/>
      <c r="J93" s="200" t="s">
        <v>437</v>
      </c>
      <c r="K93" s="456"/>
      <c r="L93" s="457"/>
      <c r="M93" s="9"/>
      <c r="N93" s="10"/>
      <c r="O93" s="10"/>
      <c r="P93" s="25" t="s">
        <v>298</v>
      </c>
      <c r="Q93" s="4"/>
    </row>
    <row r="94" spans="1:17" ht="78" customHeight="1">
      <c r="A94" s="204" t="s">
        <v>59</v>
      </c>
      <c r="B94" s="433"/>
      <c r="C94" s="198" t="s">
        <v>485</v>
      </c>
      <c r="D94" s="26" t="s">
        <v>21</v>
      </c>
      <c r="E94" s="420"/>
      <c r="F94" s="421"/>
      <c r="G94" s="422"/>
      <c r="H94" s="424"/>
      <c r="I94" s="427"/>
      <c r="J94" s="200" t="s">
        <v>439</v>
      </c>
      <c r="K94" s="456"/>
      <c r="L94" s="457"/>
      <c r="M94" s="9"/>
      <c r="N94" s="10"/>
      <c r="O94" s="10"/>
      <c r="P94" s="25" t="s">
        <v>298</v>
      </c>
      <c r="Q94" s="4"/>
    </row>
    <row r="95" spans="1:17" ht="78" customHeight="1">
      <c r="A95" s="204" t="s">
        <v>60</v>
      </c>
      <c r="B95" s="433"/>
      <c r="C95" s="198" t="s">
        <v>484</v>
      </c>
      <c r="D95" s="26" t="s">
        <v>21</v>
      </c>
      <c r="E95" s="420"/>
      <c r="F95" s="421"/>
      <c r="G95" s="422"/>
      <c r="H95" s="424"/>
      <c r="I95" s="427"/>
      <c r="J95" s="200" t="s">
        <v>440</v>
      </c>
      <c r="K95" s="456"/>
      <c r="L95" s="457"/>
      <c r="M95" s="9"/>
      <c r="N95" s="10"/>
      <c r="O95" s="10"/>
      <c r="P95" s="25" t="s">
        <v>298</v>
      </c>
      <c r="Q95" s="4"/>
    </row>
    <row r="96" spans="1:17" ht="78" customHeight="1">
      <c r="A96" s="204" t="s">
        <v>61</v>
      </c>
      <c r="B96" s="433"/>
      <c r="C96" s="198" t="s">
        <v>483</v>
      </c>
      <c r="D96" s="26" t="s">
        <v>21</v>
      </c>
      <c r="E96" s="420"/>
      <c r="F96" s="421"/>
      <c r="G96" s="422"/>
      <c r="H96" s="424"/>
      <c r="I96" s="427"/>
      <c r="J96" s="200" t="s">
        <v>425</v>
      </c>
      <c r="K96" s="456"/>
      <c r="L96" s="457"/>
      <c r="M96" s="9"/>
      <c r="N96" s="10"/>
      <c r="O96" s="10"/>
      <c r="P96" s="25" t="s">
        <v>298</v>
      </c>
      <c r="Q96" s="4"/>
    </row>
    <row r="97" spans="1:17" ht="78" customHeight="1">
      <c r="A97" s="204" t="s">
        <v>62</v>
      </c>
      <c r="B97" s="433"/>
      <c r="C97" s="198" t="s">
        <v>482</v>
      </c>
      <c r="D97" s="26" t="s">
        <v>21</v>
      </c>
      <c r="E97" s="420"/>
      <c r="F97" s="421"/>
      <c r="G97" s="422"/>
      <c r="H97" s="424"/>
      <c r="I97" s="427"/>
      <c r="J97" s="200" t="s">
        <v>425</v>
      </c>
      <c r="K97" s="456"/>
      <c r="L97" s="457"/>
      <c r="M97" s="9"/>
      <c r="N97" s="10"/>
      <c r="O97" s="10"/>
      <c r="P97" s="25" t="s">
        <v>298</v>
      </c>
      <c r="Q97" s="4"/>
    </row>
    <row r="98" spans="1:17" ht="78" customHeight="1">
      <c r="A98" s="204" t="s">
        <v>63</v>
      </c>
      <c r="B98" s="433"/>
      <c r="C98" s="198" t="s">
        <v>481</v>
      </c>
      <c r="D98" s="26" t="s">
        <v>21</v>
      </c>
      <c r="E98" s="420"/>
      <c r="F98" s="421"/>
      <c r="G98" s="422"/>
      <c r="H98" s="424"/>
      <c r="I98" s="427"/>
      <c r="J98" s="200" t="s">
        <v>425</v>
      </c>
      <c r="K98" s="456"/>
      <c r="L98" s="457"/>
      <c r="M98" s="9"/>
      <c r="N98" s="10"/>
      <c r="O98" s="10"/>
      <c r="P98" s="25" t="s">
        <v>298</v>
      </c>
      <c r="Q98" s="4"/>
    </row>
    <row r="99" spans="1:17" ht="78" customHeight="1">
      <c r="A99" s="204" t="s">
        <v>64</v>
      </c>
      <c r="B99" s="433"/>
      <c r="C99" s="198" t="s">
        <v>480</v>
      </c>
      <c r="D99" s="26" t="s">
        <v>21</v>
      </c>
      <c r="E99" s="420"/>
      <c r="F99" s="421"/>
      <c r="G99" s="422"/>
      <c r="H99" s="424"/>
      <c r="I99" s="427"/>
      <c r="J99" s="200" t="s">
        <v>422</v>
      </c>
      <c r="K99" s="456"/>
      <c r="L99" s="457"/>
      <c r="M99" s="9"/>
      <c r="N99" s="10"/>
      <c r="O99" s="10"/>
      <c r="P99" s="25" t="s">
        <v>298</v>
      </c>
      <c r="Q99" s="4"/>
    </row>
    <row r="100" spans="1:17" ht="78" customHeight="1">
      <c r="A100" s="204" t="s">
        <v>65</v>
      </c>
      <c r="B100" s="433"/>
      <c r="C100" s="198" t="s">
        <v>479</v>
      </c>
      <c r="D100" s="26" t="s">
        <v>21</v>
      </c>
      <c r="E100" s="420"/>
      <c r="F100" s="421"/>
      <c r="G100" s="422"/>
      <c r="H100" s="424"/>
      <c r="I100" s="427"/>
      <c r="J100" s="200" t="s">
        <v>425</v>
      </c>
      <c r="K100" s="454"/>
      <c r="L100" s="455"/>
      <c r="M100" s="9"/>
      <c r="N100" s="10"/>
      <c r="O100" s="10"/>
      <c r="P100" s="25" t="s">
        <v>298</v>
      </c>
      <c r="Q100" s="4"/>
    </row>
    <row r="101" spans="1:17" ht="78" customHeight="1">
      <c r="A101" s="204" t="s">
        <v>66</v>
      </c>
      <c r="B101" s="433"/>
      <c r="C101" s="198" t="s">
        <v>478</v>
      </c>
      <c r="D101" s="26" t="s">
        <v>21</v>
      </c>
      <c r="E101" s="420"/>
      <c r="F101" s="421"/>
      <c r="G101" s="422"/>
      <c r="H101" s="424"/>
      <c r="I101" s="427"/>
      <c r="J101" s="200" t="s">
        <v>425</v>
      </c>
      <c r="K101" s="456"/>
      <c r="L101" s="457"/>
      <c r="M101" s="9"/>
      <c r="N101" s="10"/>
      <c r="O101" s="10"/>
      <c r="P101" s="25" t="s">
        <v>298</v>
      </c>
      <c r="Q101" s="4"/>
    </row>
    <row r="102" spans="1:17" ht="78" customHeight="1">
      <c r="A102" s="204" t="s">
        <v>67</v>
      </c>
      <c r="B102" s="433"/>
      <c r="C102" s="198" t="s">
        <v>477</v>
      </c>
      <c r="D102" s="26" t="s">
        <v>21</v>
      </c>
      <c r="E102" s="420"/>
      <c r="F102" s="421"/>
      <c r="G102" s="422"/>
      <c r="H102" s="425"/>
      <c r="I102" s="428"/>
      <c r="J102" s="200" t="s">
        <v>427</v>
      </c>
      <c r="K102" s="456"/>
      <c r="L102" s="457"/>
      <c r="M102" s="9"/>
      <c r="N102" s="10"/>
      <c r="O102" s="10"/>
      <c r="P102" s="25" t="s">
        <v>298</v>
      </c>
      <c r="Q102" s="4"/>
    </row>
    <row r="103" spans="1:17" ht="74.25" customHeight="1">
      <c r="A103" s="216"/>
      <c r="B103" s="196">
        <v>11</v>
      </c>
      <c r="C103" s="436" t="s">
        <v>409</v>
      </c>
      <c r="D103" s="437"/>
      <c r="E103" s="437"/>
      <c r="F103" s="437"/>
      <c r="G103" s="438"/>
      <c r="H103" s="72" t="str">
        <f>IF(COUNT(D104:D111)=0,"N/A",SUM(D104:D111)/(COUNT(D104:D111)*2))</f>
        <v>N/A</v>
      </c>
      <c r="I103" s="73" t="str">
        <f>IF(H103="N/A","N/A", IF(H103&gt;=80%,"MET",IF(H103&gt;=50%,"PARTIAL MET","Not Met")))</f>
        <v>N/A</v>
      </c>
      <c r="J103" s="448"/>
      <c r="K103" s="449"/>
      <c r="L103" s="450"/>
      <c r="M103" s="451"/>
      <c r="N103" s="452"/>
      <c r="O103" s="452"/>
      <c r="P103" s="453"/>
      <c r="Q103" s="4"/>
    </row>
    <row r="104" spans="1:17" ht="76.5" customHeight="1">
      <c r="A104" s="204" t="s">
        <v>413</v>
      </c>
      <c r="B104" s="429"/>
      <c r="C104" s="198" t="s">
        <v>474</v>
      </c>
      <c r="D104" s="26" t="s">
        <v>21</v>
      </c>
      <c r="E104" s="420"/>
      <c r="F104" s="421"/>
      <c r="G104" s="422"/>
      <c r="H104" s="441"/>
      <c r="I104" s="434"/>
      <c r="J104" s="200" t="s">
        <v>435</v>
      </c>
      <c r="K104" s="454"/>
      <c r="L104" s="455"/>
      <c r="M104" s="12"/>
      <c r="N104" s="12"/>
      <c r="O104" s="12"/>
      <c r="P104" s="25" t="s">
        <v>298</v>
      </c>
      <c r="Q104" s="4"/>
    </row>
    <row r="105" spans="1:17" ht="61.5" customHeight="1">
      <c r="A105" s="204" t="s">
        <v>56</v>
      </c>
      <c r="B105" s="430"/>
      <c r="C105" s="198" t="s">
        <v>474</v>
      </c>
      <c r="D105" s="26" t="s">
        <v>21</v>
      </c>
      <c r="E105" s="420"/>
      <c r="F105" s="421"/>
      <c r="G105" s="422"/>
      <c r="H105" s="442"/>
      <c r="I105" s="435"/>
      <c r="J105" s="200" t="s">
        <v>436</v>
      </c>
      <c r="K105" s="456"/>
      <c r="L105" s="457"/>
      <c r="M105" s="9"/>
      <c r="N105" s="10"/>
      <c r="O105" s="10"/>
      <c r="P105" s="25" t="s">
        <v>298</v>
      </c>
      <c r="Q105" s="4"/>
    </row>
    <row r="106" spans="1:17" ht="66.75" customHeight="1">
      <c r="A106" s="204" t="s">
        <v>57</v>
      </c>
      <c r="B106" s="430"/>
      <c r="C106" s="198" t="s">
        <v>473</v>
      </c>
      <c r="D106" s="26" t="s">
        <v>21</v>
      </c>
      <c r="E106" s="420"/>
      <c r="F106" s="421"/>
      <c r="G106" s="422"/>
      <c r="H106" s="442"/>
      <c r="I106" s="435"/>
      <c r="J106" s="200" t="s">
        <v>432</v>
      </c>
      <c r="K106" s="456"/>
      <c r="L106" s="457"/>
      <c r="M106" s="9"/>
      <c r="N106" s="10"/>
      <c r="O106" s="10"/>
      <c r="P106" s="25" t="s">
        <v>298</v>
      </c>
      <c r="Q106" s="4"/>
    </row>
    <row r="107" spans="1:17" ht="72.75" customHeight="1">
      <c r="A107" s="204" t="s">
        <v>58</v>
      </c>
      <c r="B107" s="430"/>
      <c r="C107" s="198" t="s">
        <v>472</v>
      </c>
      <c r="D107" s="26" t="s">
        <v>21</v>
      </c>
      <c r="E107" s="420"/>
      <c r="F107" s="421"/>
      <c r="G107" s="422"/>
      <c r="H107" s="442"/>
      <c r="I107" s="435"/>
      <c r="J107" s="200" t="s">
        <v>425</v>
      </c>
      <c r="K107" s="456"/>
      <c r="L107" s="457"/>
      <c r="M107" s="9"/>
      <c r="N107" s="10"/>
      <c r="O107" s="10"/>
      <c r="P107" s="25" t="s">
        <v>298</v>
      </c>
      <c r="Q107" s="4"/>
    </row>
    <row r="108" spans="1:17" ht="61.5" customHeight="1">
      <c r="A108" s="204" t="s">
        <v>59</v>
      </c>
      <c r="B108" s="430"/>
      <c r="C108" s="198" t="s">
        <v>471</v>
      </c>
      <c r="D108" s="26" t="s">
        <v>21</v>
      </c>
      <c r="E108" s="420"/>
      <c r="F108" s="421"/>
      <c r="G108" s="422"/>
      <c r="H108" s="442"/>
      <c r="I108" s="435"/>
      <c r="J108" s="200" t="s">
        <v>433</v>
      </c>
      <c r="K108" s="456"/>
      <c r="L108" s="457"/>
      <c r="M108" s="9"/>
      <c r="N108" s="10"/>
      <c r="O108" s="10"/>
      <c r="P108" s="25" t="s">
        <v>298</v>
      </c>
      <c r="Q108" s="4"/>
    </row>
    <row r="109" spans="1:17" ht="69" customHeight="1">
      <c r="A109" s="204" t="s">
        <v>60</v>
      </c>
      <c r="B109" s="430"/>
      <c r="C109" s="198" t="s">
        <v>470</v>
      </c>
      <c r="D109" s="26" t="s">
        <v>21</v>
      </c>
      <c r="E109" s="420"/>
      <c r="F109" s="421"/>
      <c r="G109" s="422"/>
      <c r="H109" s="442"/>
      <c r="I109" s="435"/>
      <c r="J109" s="200" t="s">
        <v>434</v>
      </c>
      <c r="K109" s="456"/>
      <c r="L109" s="457"/>
      <c r="M109" s="9"/>
      <c r="N109" s="10"/>
      <c r="O109" s="10"/>
      <c r="P109" s="25" t="s">
        <v>298</v>
      </c>
      <c r="Q109" s="4"/>
    </row>
    <row r="110" spans="1:17" ht="69" customHeight="1">
      <c r="A110" s="204" t="s">
        <v>61</v>
      </c>
      <c r="B110" s="430"/>
      <c r="C110" s="198" t="s">
        <v>469</v>
      </c>
      <c r="D110" s="26" t="s">
        <v>21</v>
      </c>
      <c r="E110" s="420"/>
      <c r="F110" s="421"/>
      <c r="G110" s="422"/>
      <c r="H110" s="442"/>
      <c r="I110" s="435"/>
      <c r="J110" s="200" t="s">
        <v>425</v>
      </c>
      <c r="K110" s="456"/>
      <c r="L110" s="457"/>
      <c r="M110" s="9"/>
      <c r="N110" s="10"/>
      <c r="O110" s="10"/>
      <c r="P110" s="25" t="s">
        <v>298</v>
      </c>
      <c r="Q110" s="4"/>
    </row>
    <row r="111" spans="1:17" ht="69" customHeight="1">
      <c r="A111" s="204" t="s">
        <v>62</v>
      </c>
      <c r="B111" s="431"/>
      <c r="C111" s="198" t="s">
        <v>468</v>
      </c>
      <c r="D111" s="26" t="s">
        <v>21</v>
      </c>
      <c r="E111" s="420"/>
      <c r="F111" s="421"/>
      <c r="G111" s="422"/>
      <c r="H111" s="442"/>
      <c r="I111" s="435"/>
      <c r="J111" s="200" t="s">
        <v>423</v>
      </c>
      <c r="K111" s="456"/>
      <c r="L111" s="457"/>
      <c r="M111" s="9"/>
      <c r="N111" s="10"/>
      <c r="O111" s="10"/>
      <c r="P111" s="25" t="s">
        <v>298</v>
      </c>
      <c r="Q111" s="4"/>
    </row>
    <row r="112" spans="1:17" ht="54.75" customHeight="1">
      <c r="A112" s="217"/>
      <c r="B112" s="196">
        <v>12</v>
      </c>
      <c r="C112" s="436" t="s">
        <v>410</v>
      </c>
      <c r="D112" s="437"/>
      <c r="E112" s="437"/>
      <c r="F112" s="437"/>
      <c r="G112" s="438"/>
      <c r="H112" s="72" t="str">
        <f>IF(COUNT(D113:D121)=0,"N/A",SUM(D113:D121)/(COUNT(D113:D121)*2))</f>
        <v>N/A</v>
      </c>
      <c r="I112" s="73" t="str">
        <f>IF(H112="N/A","N/A", IF(H112&gt;=80%,"MET",IF(H112&gt;=50%,"PARTIAL MET","Not Met")))</f>
        <v>N/A</v>
      </c>
      <c r="J112" s="448"/>
      <c r="K112" s="449"/>
      <c r="L112" s="450"/>
      <c r="M112" s="451"/>
      <c r="N112" s="452"/>
      <c r="O112" s="452"/>
      <c r="P112" s="453"/>
      <c r="Q112" s="4"/>
    </row>
    <row r="113" spans="1:17" ht="66" customHeight="1">
      <c r="A113" s="204" t="s">
        <v>413</v>
      </c>
      <c r="B113" s="429"/>
      <c r="C113" s="198" t="s">
        <v>467</v>
      </c>
      <c r="D113" s="26" t="s">
        <v>21</v>
      </c>
      <c r="E113" s="420"/>
      <c r="F113" s="421"/>
      <c r="G113" s="422"/>
      <c r="H113" s="441"/>
      <c r="I113" s="434"/>
      <c r="J113" s="200" t="s">
        <v>425</v>
      </c>
      <c r="K113" s="454"/>
      <c r="L113" s="455"/>
      <c r="M113" s="7"/>
      <c r="N113" s="8"/>
      <c r="O113" s="8"/>
      <c r="P113" s="25" t="s">
        <v>298</v>
      </c>
      <c r="Q113" s="4"/>
    </row>
    <row r="114" spans="1:17" ht="63" customHeight="1">
      <c r="A114" s="204" t="s">
        <v>56</v>
      </c>
      <c r="B114" s="430"/>
      <c r="C114" s="198" t="s">
        <v>466</v>
      </c>
      <c r="D114" s="26" t="s">
        <v>21</v>
      </c>
      <c r="E114" s="420"/>
      <c r="F114" s="421"/>
      <c r="G114" s="422"/>
      <c r="H114" s="442"/>
      <c r="I114" s="435"/>
      <c r="J114" s="200" t="s">
        <v>423</v>
      </c>
      <c r="K114" s="456"/>
      <c r="L114" s="457"/>
      <c r="M114" s="7"/>
      <c r="N114" s="8"/>
      <c r="O114" s="8"/>
      <c r="P114" s="25" t="s">
        <v>298</v>
      </c>
      <c r="Q114" s="4"/>
    </row>
    <row r="115" spans="1:17" ht="61.5" customHeight="1">
      <c r="A115" s="204" t="s">
        <v>57</v>
      </c>
      <c r="B115" s="430"/>
      <c r="C115" s="198" t="s">
        <v>465</v>
      </c>
      <c r="D115" s="26" t="s">
        <v>21</v>
      </c>
      <c r="E115" s="420"/>
      <c r="F115" s="421"/>
      <c r="G115" s="422"/>
      <c r="H115" s="442"/>
      <c r="I115" s="435"/>
      <c r="J115" s="200" t="s">
        <v>425</v>
      </c>
      <c r="K115" s="456"/>
      <c r="L115" s="457"/>
      <c r="M115" s="7"/>
      <c r="N115" s="8"/>
      <c r="O115" s="8"/>
      <c r="P115" s="25" t="s">
        <v>298</v>
      </c>
      <c r="Q115" s="4"/>
    </row>
    <row r="116" spans="1:17" ht="66" customHeight="1">
      <c r="A116" s="204" t="s">
        <v>58</v>
      </c>
      <c r="B116" s="430"/>
      <c r="C116" s="198" t="s">
        <v>464</v>
      </c>
      <c r="D116" s="26" t="s">
        <v>21</v>
      </c>
      <c r="E116" s="420"/>
      <c r="F116" s="421"/>
      <c r="G116" s="422"/>
      <c r="H116" s="442"/>
      <c r="I116" s="435"/>
      <c r="J116" s="200" t="s">
        <v>425</v>
      </c>
      <c r="K116" s="456"/>
      <c r="L116" s="457"/>
      <c r="M116" s="7"/>
      <c r="N116" s="8"/>
      <c r="O116" s="8"/>
      <c r="P116" s="25" t="s">
        <v>298</v>
      </c>
      <c r="Q116" s="4"/>
    </row>
    <row r="117" spans="1:17" ht="61.5" customHeight="1">
      <c r="A117" s="204" t="s">
        <v>59</v>
      </c>
      <c r="B117" s="430"/>
      <c r="C117" s="198" t="s">
        <v>463</v>
      </c>
      <c r="D117" s="26" t="s">
        <v>21</v>
      </c>
      <c r="E117" s="420"/>
      <c r="F117" s="421"/>
      <c r="G117" s="422"/>
      <c r="H117" s="442"/>
      <c r="I117" s="435"/>
      <c r="J117" s="200" t="s">
        <v>428</v>
      </c>
      <c r="K117" s="456"/>
      <c r="L117" s="457"/>
      <c r="M117" s="7"/>
      <c r="N117" s="8"/>
      <c r="O117" s="8"/>
      <c r="P117" s="25" t="s">
        <v>298</v>
      </c>
      <c r="Q117" s="4"/>
    </row>
    <row r="118" spans="1:17" ht="60" customHeight="1">
      <c r="A118" s="204" t="s">
        <v>60</v>
      </c>
      <c r="B118" s="430"/>
      <c r="C118" s="198" t="s">
        <v>476</v>
      </c>
      <c r="D118" s="26" t="s">
        <v>21</v>
      </c>
      <c r="E118" s="420"/>
      <c r="F118" s="421"/>
      <c r="G118" s="422"/>
      <c r="H118" s="442"/>
      <c r="I118" s="435"/>
      <c r="J118" s="200" t="s">
        <v>429</v>
      </c>
      <c r="K118" s="456"/>
      <c r="L118" s="457"/>
      <c r="M118" s="7"/>
      <c r="N118" s="8"/>
      <c r="O118" s="8"/>
      <c r="P118" s="25" t="s">
        <v>298</v>
      </c>
      <c r="Q118" s="4"/>
    </row>
    <row r="119" spans="1:17" ht="66" customHeight="1">
      <c r="A119" s="204" t="s">
        <v>61</v>
      </c>
      <c r="B119" s="430"/>
      <c r="C119" s="198" t="s">
        <v>462</v>
      </c>
      <c r="D119" s="26" t="s">
        <v>21</v>
      </c>
      <c r="E119" s="420"/>
      <c r="F119" s="421"/>
      <c r="G119" s="422"/>
      <c r="H119" s="442"/>
      <c r="I119" s="435"/>
      <c r="J119" s="200" t="s">
        <v>430</v>
      </c>
      <c r="K119" s="456"/>
      <c r="L119" s="457"/>
      <c r="M119" s="7"/>
      <c r="N119" s="8"/>
      <c r="O119" s="8"/>
      <c r="P119" s="25" t="s">
        <v>298</v>
      </c>
      <c r="Q119" s="4"/>
    </row>
    <row r="120" spans="1:17" ht="66" customHeight="1">
      <c r="A120" s="204" t="s">
        <v>62</v>
      </c>
      <c r="B120" s="430"/>
      <c r="C120" s="198" t="s">
        <v>462</v>
      </c>
      <c r="D120" s="26" t="s">
        <v>21</v>
      </c>
      <c r="E120" s="420"/>
      <c r="F120" s="421"/>
      <c r="G120" s="422"/>
      <c r="H120" s="442"/>
      <c r="I120" s="435"/>
      <c r="J120" s="200" t="s">
        <v>431</v>
      </c>
      <c r="K120" s="456"/>
      <c r="L120" s="457"/>
      <c r="M120" s="7"/>
      <c r="N120" s="8"/>
      <c r="O120" s="8"/>
      <c r="P120" s="25" t="s">
        <v>298</v>
      </c>
      <c r="Q120" s="4"/>
    </row>
    <row r="121" spans="1:17" ht="66" customHeight="1">
      <c r="A121" s="204" t="s">
        <v>63</v>
      </c>
      <c r="B121" s="431"/>
      <c r="C121" s="198" t="s">
        <v>461</v>
      </c>
      <c r="D121" s="26" t="s">
        <v>21</v>
      </c>
      <c r="E121" s="420"/>
      <c r="F121" s="421"/>
      <c r="G121" s="422"/>
      <c r="H121" s="443"/>
      <c r="I121" s="444"/>
      <c r="J121" s="200" t="s">
        <v>425</v>
      </c>
      <c r="K121" s="456"/>
      <c r="L121" s="457"/>
      <c r="M121" s="9"/>
      <c r="N121" s="10"/>
      <c r="O121" s="10"/>
      <c r="P121" s="25" t="s">
        <v>298</v>
      </c>
      <c r="Q121" s="4"/>
    </row>
    <row r="122" spans="1:17" ht="54.75" customHeight="1">
      <c r="A122" s="217"/>
      <c r="B122" s="196">
        <v>13</v>
      </c>
      <c r="C122" s="436" t="s">
        <v>411</v>
      </c>
      <c r="D122" s="437"/>
      <c r="E122" s="437"/>
      <c r="F122" s="437"/>
      <c r="G122" s="438"/>
      <c r="H122" s="72" t="str">
        <f>IF(COUNT(D123:D131)=0,"N/A",SUM(D123:D131)/(COUNT(D123:D131)*2))</f>
        <v>N/A</v>
      </c>
      <c r="I122" s="73" t="str">
        <f>IF(H122="N/A","N/A", IF(H122&gt;=80%,"MET",IF(H122&gt;=50%,"PARTIAL MET","Not Met")))</f>
        <v>N/A</v>
      </c>
      <c r="J122" s="445"/>
      <c r="K122" s="446"/>
      <c r="L122" s="446"/>
      <c r="M122" s="446"/>
      <c r="N122" s="446"/>
      <c r="O122" s="446"/>
      <c r="P122" s="447"/>
      <c r="Q122" s="4"/>
    </row>
    <row r="123" spans="1:17" ht="63.75" customHeight="1">
      <c r="A123" s="204" t="s">
        <v>413</v>
      </c>
      <c r="B123" s="429"/>
      <c r="C123" s="198" t="s">
        <v>475</v>
      </c>
      <c r="D123" s="26" t="s">
        <v>21</v>
      </c>
      <c r="E123" s="420"/>
      <c r="F123" s="421"/>
      <c r="G123" s="422"/>
      <c r="H123" s="441"/>
      <c r="I123" s="434"/>
      <c r="J123" s="200" t="s">
        <v>426</v>
      </c>
      <c r="K123" s="454"/>
      <c r="L123" s="455"/>
      <c r="M123" s="5"/>
      <c r="N123" s="6"/>
      <c r="O123" s="6"/>
      <c r="P123" s="25" t="s">
        <v>298</v>
      </c>
      <c r="Q123" s="4"/>
    </row>
    <row r="124" spans="1:17" ht="59.25" customHeight="1">
      <c r="A124" s="204" t="s">
        <v>56</v>
      </c>
      <c r="B124" s="430"/>
      <c r="C124" s="198" t="s">
        <v>460</v>
      </c>
      <c r="D124" s="26" t="s">
        <v>21</v>
      </c>
      <c r="E124" s="420"/>
      <c r="F124" s="421"/>
      <c r="G124" s="422"/>
      <c r="H124" s="442"/>
      <c r="I124" s="435"/>
      <c r="J124" s="200" t="s">
        <v>425</v>
      </c>
      <c r="K124" s="456"/>
      <c r="L124" s="457"/>
      <c r="M124" s="5"/>
      <c r="N124" s="6"/>
      <c r="O124" s="6"/>
      <c r="P124" s="25" t="s">
        <v>298</v>
      </c>
      <c r="Q124" s="4"/>
    </row>
    <row r="125" spans="1:17" ht="54" customHeight="1">
      <c r="A125" s="204" t="s">
        <v>57</v>
      </c>
      <c r="B125" s="430"/>
      <c r="C125" s="198" t="s">
        <v>459</v>
      </c>
      <c r="D125" s="26" t="s">
        <v>21</v>
      </c>
      <c r="E125" s="420"/>
      <c r="F125" s="421"/>
      <c r="G125" s="422"/>
      <c r="H125" s="442"/>
      <c r="I125" s="435"/>
      <c r="J125" s="200" t="s">
        <v>425</v>
      </c>
      <c r="K125" s="456"/>
      <c r="L125" s="457"/>
      <c r="M125" s="11"/>
      <c r="N125" s="11"/>
      <c r="O125" s="11"/>
      <c r="P125" s="25" t="s">
        <v>298</v>
      </c>
      <c r="Q125" s="4"/>
    </row>
    <row r="126" spans="1:17" ht="61.5" customHeight="1">
      <c r="A126" s="204" t="s">
        <v>58</v>
      </c>
      <c r="B126" s="430"/>
      <c r="C126" s="198" t="s">
        <v>458</v>
      </c>
      <c r="D126" s="26" t="s">
        <v>21</v>
      </c>
      <c r="E126" s="420"/>
      <c r="F126" s="421"/>
      <c r="G126" s="422"/>
      <c r="H126" s="442"/>
      <c r="I126" s="435"/>
      <c r="J126" s="200" t="s">
        <v>425</v>
      </c>
      <c r="K126" s="456"/>
      <c r="L126" s="457"/>
      <c r="M126" s="5"/>
      <c r="N126" s="6"/>
      <c r="O126" s="6"/>
      <c r="P126" s="25" t="s">
        <v>298</v>
      </c>
      <c r="Q126" s="4"/>
    </row>
    <row r="127" spans="1:17" ht="63.75" customHeight="1">
      <c r="A127" s="204" t="s">
        <v>59</v>
      </c>
      <c r="B127" s="430"/>
      <c r="C127" s="198" t="s">
        <v>457</v>
      </c>
      <c r="D127" s="26" t="s">
        <v>21</v>
      </c>
      <c r="E127" s="420"/>
      <c r="F127" s="421"/>
      <c r="G127" s="422"/>
      <c r="H127" s="442"/>
      <c r="I127" s="435"/>
      <c r="J127" s="200" t="s">
        <v>425</v>
      </c>
      <c r="K127" s="456"/>
      <c r="L127" s="457"/>
      <c r="M127" s="5"/>
      <c r="N127" s="5"/>
      <c r="O127" s="5"/>
      <c r="P127" s="25" t="s">
        <v>298</v>
      </c>
      <c r="Q127" s="4"/>
    </row>
    <row r="128" spans="1:17" ht="54" customHeight="1">
      <c r="A128" s="204" t="s">
        <v>60</v>
      </c>
      <c r="B128" s="430"/>
      <c r="C128" s="198" t="s">
        <v>456</v>
      </c>
      <c r="D128" s="26" t="s">
        <v>21</v>
      </c>
      <c r="E128" s="420"/>
      <c r="F128" s="421"/>
      <c r="G128" s="422"/>
      <c r="H128" s="442"/>
      <c r="I128" s="435"/>
      <c r="J128" s="200" t="s">
        <v>425</v>
      </c>
      <c r="K128" s="456"/>
      <c r="L128" s="457"/>
      <c r="M128" s="11"/>
      <c r="N128" s="11"/>
      <c r="O128" s="11"/>
      <c r="P128" s="25" t="s">
        <v>298</v>
      </c>
      <c r="Q128" s="4"/>
    </row>
    <row r="129" spans="1:17" ht="58.5" customHeight="1">
      <c r="A129" s="204" t="s">
        <v>61</v>
      </c>
      <c r="B129" s="430"/>
      <c r="C129" s="198" t="s">
        <v>455</v>
      </c>
      <c r="D129" s="26" t="s">
        <v>21</v>
      </c>
      <c r="E129" s="420"/>
      <c r="F129" s="421"/>
      <c r="G129" s="422"/>
      <c r="H129" s="442"/>
      <c r="I129" s="435"/>
      <c r="J129" s="200" t="s">
        <v>425</v>
      </c>
      <c r="K129" s="456"/>
      <c r="L129" s="457"/>
      <c r="M129" s="5"/>
      <c r="N129" s="5"/>
      <c r="O129" s="5"/>
      <c r="P129" s="25" t="s">
        <v>298</v>
      </c>
      <c r="Q129" s="4"/>
    </row>
    <row r="130" spans="1:17" ht="63.75" customHeight="1">
      <c r="A130" s="204" t="s">
        <v>62</v>
      </c>
      <c r="B130" s="430"/>
      <c r="C130" s="198" t="s">
        <v>454</v>
      </c>
      <c r="D130" s="26" t="s">
        <v>21</v>
      </c>
      <c r="E130" s="420"/>
      <c r="F130" s="421"/>
      <c r="G130" s="422"/>
      <c r="H130" s="442"/>
      <c r="I130" s="435"/>
      <c r="J130" s="200" t="s">
        <v>425</v>
      </c>
      <c r="K130" s="456"/>
      <c r="L130" s="457"/>
      <c r="M130" s="5"/>
      <c r="N130" s="5"/>
      <c r="O130" s="5"/>
      <c r="P130" s="25" t="s">
        <v>298</v>
      </c>
      <c r="Q130" s="4"/>
    </row>
    <row r="131" spans="1:17" ht="67.5" customHeight="1">
      <c r="A131" s="204" t="s">
        <v>63</v>
      </c>
      <c r="B131" s="212"/>
      <c r="C131" s="198" t="s">
        <v>453</v>
      </c>
      <c r="D131" s="26" t="s">
        <v>21</v>
      </c>
      <c r="E131" s="420"/>
      <c r="F131" s="421"/>
      <c r="G131" s="422"/>
      <c r="H131" s="443"/>
      <c r="I131" s="444"/>
      <c r="J131" s="200" t="s">
        <v>425</v>
      </c>
      <c r="K131" s="456"/>
      <c r="L131" s="457"/>
      <c r="M131" s="9"/>
      <c r="N131" s="10"/>
      <c r="O131" s="10"/>
      <c r="P131" s="25" t="s">
        <v>298</v>
      </c>
      <c r="Q131" s="4"/>
    </row>
    <row r="132" spans="1:17" ht="61.5" customHeight="1">
      <c r="A132" s="218"/>
      <c r="B132" s="196">
        <v>14</v>
      </c>
      <c r="C132" s="436" t="s">
        <v>412</v>
      </c>
      <c r="D132" s="437"/>
      <c r="E132" s="437"/>
      <c r="F132" s="437"/>
      <c r="G132" s="438"/>
      <c r="H132" s="72" t="str">
        <f>IF(COUNT(D133:D140)=0,"N/A",SUM(D133:D140)/(COUNT(D133:D140)*2))</f>
        <v>N/A</v>
      </c>
      <c r="I132" s="73" t="str">
        <f>IF(H132="N/A","N/A", IF(H132&gt;=80%,"MET",IF(H132&gt;=50%,"PARTIAL MET","Not Met")))</f>
        <v>N/A</v>
      </c>
      <c r="J132" s="445"/>
      <c r="K132" s="446"/>
      <c r="L132" s="446"/>
      <c r="M132" s="446"/>
      <c r="N132" s="446"/>
      <c r="O132" s="446"/>
      <c r="P132" s="447"/>
      <c r="Q132" s="4"/>
    </row>
    <row r="133" spans="1:17" ht="71.25" customHeight="1">
      <c r="A133" s="204" t="s">
        <v>413</v>
      </c>
      <c r="B133" s="429"/>
      <c r="C133" s="198" t="s">
        <v>450</v>
      </c>
      <c r="D133" s="26" t="s">
        <v>21</v>
      </c>
      <c r="E133" s="420"/>
      <c r="F133" s="421"/>
      <c r="G133" s="422"/>
      <c r="H133" s="441"/>
      <c r="I133" s="434"/>
      <c r="J133" s="200" t="s">
        <v>421</v>
      </c>
      <c r="K133" s="454"/>
      <c r="L133" s="455"/>
      <c r="M133" s="9"/>
      <c r="N133" s="10"/>
      <c r="O133" s="10"/>
      <c r="P133" s="25" t="s">
        <v>298</v>
      </c>
      <c r="Q133" s="4"/>
    </row>
    <row r="134" spans="1:17" ht="75.75" customHeight="1">
      <c r="A134" s="204" t="s">
        <v>56</v>
      </c>
      <c r="B134" s="430"/>
      <c r="C134" s="198" t="s">
        <v>449</v>
      </c>
      <c r="D134" s="26" t="s">
        <v>21</v>
      </c>
      <c r="E134" s="420"/>
      <c r="F134" s="421"/>
      <c r="G134" s="422"/>
      <c r="H134" s="442"/>
      <c r="I134" s="435"/>
      <c r="J134" s="200" t="s">
        <v>422</v>
      </c>
      <c r="K134" s="456"/>
      <c r="L134" s="457"/>
      <c r="M134" s="9"/>
      <c r="N134" s="10"/>
      <c r="O134" s="10"/>
      <c r="P134" s="25" t="s">
        <v>298</v>
      </c>
      <c r="Q134" s="4"/>
    </row>
    <row r="135" spans="1:17" ht="71.25" customHeight="1">
      <c r="A135" s="204" t="s">
        <v>57</v>
      </c>
      <c r="B135" s="430"/>
      <c r="C135" s="198" t="s">
        <v>451</v>
      </c>
      <c r="D135" s="26" t="s">
        <v>21</v>
      </c>
      <c r="E135" s="420"/>
      <c r="F135" s="421"/>
      <c r="G135" s="422"/>
      <c r="H135" s="442"/>
      <c r="I135" s="435"/>
      <c r="J135" s="200" t="s">
        <v>423</v>
      </c>
      <c r="K135" s="456"/>
      <c r="L135" s="457"/>
      <c r="M135" s="9"/>
      <c r="N135" s="10"/>
      <c r="O135" s="10"/>
      <c r="P135" s="25" t="s">
        <v>298</v>
      </c>
      <c r="Q135" s="4"/>
    </row>
    <row r="136" spans="1:17" ht="75.75" customHeight="1">
      <c r="A136" s="204" t="s">
        <v>58</v>
      </c>
      <c r="B136" s="430"/>
      <c r="C136" s="198" t="s">
        <v>452</v>
      </c>
      <c r="D136" s="26" t="s">
        <v>21</v>
      </c>
      <c r="E136" s="420"/>
      <c r="F136" s="421"/>
      <c r="G136" s="422"/>
      <c r="H136" s="442"/>
      <c r="I136" s="435"/>
      <c r="J136" s="200" t="s">
        <v>423</v>
      </c>
      <c r="K136" s="456"/>
      <c r="L136" s="457"/>
      <c r="M136" s="9"/>
      <c r="N136" s="10"/>
      <c r="O136" s="10"/>
      <c r="P136" s="25" t="s">
        <v>298</v>
      </c>
      <c r="Q136" s="4"/>
    </row>
    <row r="137" spans="1:17" ht="67.5" customHeight="1">
      <c r="A137" s="204" t="s">
        <v>59</v>
      </c>
      <c r="B137" s="430"/>
      <c r="C137" s="198" t="s">
        <v>448</v>
      </c>
      <c r="D137" s="26" t="s">
        <v>21</v>
      </c>
      <c r="E137" s="420"/>
      <c r="F137" s="421"/>
      <c r="G137" s="422"/>
      <c r="H137" s="442"/>
      <c r="I137" s="435"/>
      <c r="J137" s="200" t="s">
        <v>424</v>
      </c>
      <c r="K137" s="456"/>
      <c r="L137" s="457"/>
      <c r="M137" s="9"/>
      <c r="N137" s="10"/>
      <c r="O137" s="10"/>
      <c r="P137" s="25" t="s">
        <v>298</v>
      </c>
      <c r="Q137" s="4"/>
    </row>
    <row r="138" spans="1:17" ht="69" customHeight="1">
      <c r="A138" s="204" t="s">
        <v>60</v>
      </c>
      <c r="B138" s="430"/>
      <c r="C138" s="198" t="s">
        <v>447</v>
      </c>
      <c r="D138" s="26" t="s">
        <v>21</v>
      </c>
      <c r="E138" s="420"/>
      <c r="F138" s="421"/>
      <c r="G138" s="422"/>
      <c r="H138" s="442"/>
      <c r="I138" s="435"/>
      <c r="J138" s="200" t="s">
        <v>425</v>
      </c>
      <c r="K138" s="456"/>
      <c r="L138" s="457"/>
      <c r="M138" s="5"/>
      <c r="N138" s="6"/>
      <c r="O138" s="6"/>
      <c r="P138" s="25" t="s">
        <v>298</v>
      </c>
      <c r="Q138" s="4"/>
    </row>
    <row r="139" spans="1:17" ht="78" customHeight="1">
      <c r="A139" s="204" t="s">
        <v>61</v>
      </c>
      <c r="B139" s="430"/>
      <c r="C139" s="198" t="s">
        <v>446</v>
      </c>
      <c r="D139" s="26" t="s">
        <v>21</v>
      </c>
      <c r="E139" s="420"/>
      <c r="F139" s="421"/>
      <c r="G139" s="422"/>
      <c r="H139" s="442"/>
      <c r="I139" s="435"/>
      <c r="J139" s="200" t="s">
        <v>425</v>
      </c>
      <c r="K139" s="456"/>
      <c r="L139" s="457"/>
      <c r="M139" s="5"/>
      <c r="N139" s="6"/>
      <c r="O139" s="6"/>
      <c r="P139" s="25" t="s">
        <v>298</v>
      </c>
      <c r="Q139" s="4"/>
    </row>
    <row r="140" spans="1:17" ht="69.75" customHeight="1">
      <c r="A140" s="204" t="s">
        <v>62</v>
      </c>
      <c r="B140" s="431"/>
      <c r="C140" s="198" t="s">
        <v>445</v>
      </c>
      <c r="D140" s="26" t="s">
        <v>21</v>
      </c>
      <c r="E140" s="420"/>
      <c r="F140" s="421"/>
      <c r="G140" s="422"/>
      <c r="H140" s="442"/>
      <c r="I140" s="444"/>
      <c r="J140" s="200" t="s">
        <v>423</v>
      </c>
      <c r="K140" s="456"/>
      <c r="L140" s="457"/>
      <c r="M140" s="9"/>
      <c r="N140" s="10"/>
      <c r="O140" s="10"/>
      <c r="P140" s="25" t="s">
        <v>298</v>
      </c>
      <c r="Q140" s="4"/>
    </row>
    <row r="141" spans="1:17" ht="57" customHeight="1">
      <c r="C141" s="159"/>
      <c r="E141" s="160"/>
      <c r="H141" s="219" t="s">
        <v>55</v>
      </c>
    </row>
    <row r="142" spans="1:17" ht="57.75" customHeight="1">
      <c r="C142" s="159"/>
      <c r="E142" s="160"/>
      <c r="H142" s="80" t="e">
        <f>AVERAGE(H12:H140)</f>
        <v>#DIV/0!</v>
      </c>
    </row>
  </sheetData>
  <sheetProtection algorithmName="SHA-512" hashValue="XNlA/vtyOTH7fIZ5GZwosXZ0eb0VYIvST+r12QHT7gnDM2vRhSCPrqvfQvD7Pqg1YgDerDbY6pojY4XpL8OTMQ==" saltValue="l6HEhTSboAt301dUC44jAQ==" spinCount="100000" sheet="1" objects="1" scenarios="1"/>
  <mergeCells count="223">
    <mergeCell ref="I10:I11"/>
    <mergeCell ref="J89:L89"/>
    <mergeCell ref="C12:G12"/>
    <mergeCell ref="J84:L84"/>
    <mergeCell ref="K85:L88"/>
    <mergeCell ref="K51:L56"/>
    <mergeCell ref="E14:G14"/>
    <mergeCell ref="E15:G15"/>
    <mergeCell ref="H85:H88"/>
    <mergeCell ref="I85:I88"/>
    <mergeCell ref="E16:G16"/>
    <mergeCell ref="E18:G18"/>
    <mergeCell ref="E19:G19"/>
    <mergeCell ref="E20:G20"/>
    <mergeCell ref="E23:G23"/>
    <mergeCell ref="E24:G24"/>
    <mergeCell ref="E26:G26"/>
    <mergeCell ref="E28:G28"/>
    <mergeCell ref="E29:G29"/>
    <mergeCell ref="J21:L21"/>
    <mergeCell ref="E32:G32"/>
    <mergeCell ref="E33:G33"/>
    <mergeCell ref="B62:B72"/>
    <mergeCell ref="B85:B88"/>
    <mergeCell ref="B58:B60"/>
    <mergeCell ref="B13:B20"/>
    <mergeCell ref="E13:G13"/>
    <mergeCell ref="E34:G34"/>
    <mergeCell ref="C57:G57"/>
    <mergeCell ref="J57:L57"/>
    <mergeCell ref="C61:G61"/>
    <mergeCell ref="J61:L61"/>
    <mergeCell ref="A10:A11"/>
    <mergeCell ref="B10:B11"/>
    <mergeCell ref="C10:C11"/>
    <mergeCell ref="D10:D11"/>
    <mergeCell ref="B22:B29"/>
    <mergeCell ref="B31:B49"/>
    <mergeCell ref="B51:B56"/>
    <mergeCell ref="E52:G52"/>
    <mergeCell ref="E53:G53"/>
    <mergeCell ref="E54:G54"/>
    <mergeCell ref="E56:G56"/>
    <mergeCell ref="C30:G30"/>
    <mergeCell ref="C50:G50"/>
    <mergeCell ref="K90:L99"/>
    <mergeCell ref="K100:L102"/>
    <mergeCell ref="K104:L111"/>
    <mergeCell ref="J10:L10"/>
    <mergeCell ref="J12:L12"/>
    <mergeCell ref="E10:G11"/>
    <mergeCell ref="H10:H11"/>
    <mergeCell ref="J30:P30"/>
    <mergeCell ref="E31:G31"/>
    <mergeCell ref="M21:P21"/>
    <mergeCell ref="E22:G22"/>
    <mergeCell ref="E25:G25"/>
    <mergeCell ref="E27:G27"/>
    <mergeCell ref="C21:G21"/>
    <mergeCell ref="E17:G17"/>
    <mergeCell ref="K13:L20"/>
    <mergeCell ref="M12:P12"/>
    <mergeCell ref="M10:P10"/>
    <mergeCell ref="H22:H29"/>
    <mergeCell ref="K22:L29"/>
    <mergeCell ref="K31:L49"/>
    <mergeCell ref="J50:L50"/>
    <mergeCell ref="M50:P50"/>
    <mergeCell ref="E51:G51"/>
    <mergeCell ref="A1:P1"/>
    <mergeCell ref="A2:P2"/>
    <mergeCell ref="A3:A9"/>
    <mergeCell ref="C3:O3"/>
    <mergeCell ref="D4:N4"/>
    <mergeCell ref="D5:E9"/>
    <mergeCell ref="F5:G5"/>
    <mergeCell ref="H5:K5"/>
    <mergeCell ref="F6:G6"/>
    <mergeCell ref="H6:K6"/>
    <mergeCell ref="F7:G7"/>
    <mergeCell ref="H7:K7"/>
    <mergeCell ref="F8:G8"/>
    <mergeCell ref="H8:K8"/>
    <mergeCell ref="F9:G9"/>
    <mergeCell ref="H9:K9"/>
    <mergeCell ref="M57:P57"/>
    <mergeCell ref="E58:G58"/>
    <mergeCell ref="E59:G59"/>
    <mergeCell ref="E60:G60"/>
    <mergeCell ref="K62:L72"/>
    <mergeCell ref="K58:L60"/>
    <mergeCell ref="K74:L83"/>
    <mergeCell ref="J73:L73"/>
    <mergeCell ref="M73:P73"/>
    <mergeCell ref="M61:P61"/>
    <mergeCell ref="H58:H60"/>
    <mergeCell ref="I58:I60"/>
    <mergeCell ref="E62:G62"/>
    <mergeCell ref="E66:G66"/>
    <mergeCell ref="E67:G67"/>
    <mergeCell ref="E68:G68"/>
    <mergeCell ref="E72:G72"/>
    <mergeCell ref="H62:H72"/>
    <mergeCell ref="I62:I72"/>
    <mergeCell ref="I74:I83"/>
    <mergeCell ref="E71:G71"/>
    <mergeCell ref="M103:P103"/>
    <mergeCell ref="M89:P89"/>
    <mergeCell ref="E91:G91"/>
    <mergeCell ref="E92:G92"/>
    <mergeCell ref="E63:G63"/>
    <mergeCell ref="E85:G85"/>
    <mergeCell ref="E86:G86"/>
    <mergeCell ref="E87:G87"/>
    <mergeCell ref="C73:G73"/>
    <mergeCell ref="C84:G84"/>
    <mergeCell ref="M84:P84"/>
    <mergeCell ref="E64:G64"/>
    <mergeCell ref="E65:G65"/>
    <mergeCell ref="E69:G69"/>
    <mergeCell ref="E70:G70"/>
    <mergeCell ref="J103:L103"/>
    <mergeCell ref="E74:G74"/>
    <mergeCell ref="E78:G78"/>
    <mergeCell ref="E79:G79"/>
    <mergeCell ref="E82:G82"/>
    <mergeCell ref="E75:G75"/>
    <mergeCell ref="E80:G80"/>
    <mergeCell ref="E81:G81"/>
    <mergeCell ref="E83:G83"/>
    <mergeCell ref="J132:P132"/>
    <mergeCell ref="E133:G133"/>
    <mergeCell ref="E134:G134"/>
    <mergeCell ref="E135:G135"/>
    <mergeCell ref="E137:G137"/>
    <mergeCell ref="J112:L112"/>
    <mergeCell ref="M112:P112"/>
    <mergeCell ref="E114:G114"/>
    <mergeCell ref="E115:G115"/>
    <mergeCell ref="E118:G118"/>
    <mergeCell ref="E119:G119"/>
    <mergeCell ref="E130:G130"/>
    <mergeCell ref="E129:G129"/>
    <mergeCell ref="C122:G122"/>
    <mergeCell ref="J122:P122"/>
    <mergeCell ref="E123:G123"/>
    <mergeCell ref="K113:L121"/>
    <mergeCell ref="K123:L131"/>
    <mergeCell ref="K133:L140"/>
    <mergeCell ref="C112:G112"/>
    <mergeCell ref="E138:G138"/>
    <mergeCell ref="E139:G139"/>
    <mergeCell ref="E140:G140"/>
    <mergeCell ref="C132:G132"/>
    <mergeCell ref="I104:I111"/>
    <mergeCell ref="C103:G103"/>
    <mergeCell ref="H74:H83"/>
    <mergeCell ref="H113:H121"/>
    <mergeCell ref="I113:I121"/>
    <mergeCell ref="H123:H131"/>
    <mergeCell ref="I123:I131"/>
    <mergeCell ref="H133:H140"/>
    <mergeCell ref="I133:I140"/>
    <mergeCell ref="H104:H111"/>
    <mergeCell ref="E109:G109"/>
    <mergeCell ref="E110:G110"/>
    <mergeCell ref="E111:G111"/>
    <mergeCell ref="E113:G113"/>
    <mergeCell ref="E116:G116"/>
    <mergeCell ref="E120:G120"/>
    <mergeCell ref="E104:G104"/>
    <mergeCell ref="E105:G105"/>
    <mergeCell ref="E106:G106"/>
    <mergeCell ref="E107:G107"/>
    <mergeCell ref="E108:G108"/>
    <mergeCell ref="C89:G89"/>
    <mergeCell ref="B133:B140"/>
    <mergeCell ref="E125:G125"/>
    <mergeCell ref="E128:G128"/>
    <mergeCell ref="E117:G117"/>
    <mergeCell ref="B113:B121"/>
    <mergeCell ref="B90:B102"/>
    <mergeCell ref="B123:B130"/>
    <mergeCell ref="B74:B82"/>
    <mergeCell ref="B104:B111"/>
    <mergeCell ref="E88:G88"/>
    <mergeCell ref="E131:G131"/>
    <mergeCell ref="E136:G136"/>
    <mergeCell ref="E124:G124"/>
    <mergeCell ref="E126:G126"/>
    <mergeCell ref="E127:G127"/>
    <mergeCell ref="E121:G121"/>
    <mergeCell ref="E76:G76"/>
    <mergeCell ref="E77:G77"/>
    <mergeCell ref="H90:H102"/>
    <mergeCell ref="I90:I102"/>
    <mergeCell ref="E90:G90"/>
    <mergeCell ref="E93:G93"/>
    <mergeCell ref="E94:G94"/>
    <mergeCell ref="E95:G95"/>
    <mergeCell ref="E96:G96"/>
    <mergeCell ref="E97:G97"/>
    <mergeCell ref="E98:G98"/>
    <mergeCell ref="E99:G99"/>
    <mergeCell ref="E100:G100"/>
    <mergeCell ref="E101:G101"/>
    <mergeCell ref="E102:G102"/>
    <mergeCell ref="E44:G44"/>
    <mergeCell ref="E45:G45"/>
    <mergeCell ref="E46:G46"/>
    <mergeCell ref="E47:G47"/>
    <mergeCell ref="E48:G48"/>
    <mergeCell ref="E49:G49"/>
    <mergeCell ref="E55:G55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</mergeCells>
  <conditionalFormatting sqref="D13:D20">
    <cfRule type="expression" dxfId="343" priority="199">
      <formula>3</formula>
    </cfRule>
    <cfRule type="colorScale" priority="198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ellIs" dxfId="342" priority="200" operator="equal">
      <formula>1</formula>
    </cfRule>
    <cfRule type="cellIs" dxfId="341" priority="207" operator="equal">
      <formula>2</formula>
    </cfRule>
    <cfRule type="cellIs" dxfId="340" priority="206" operator="equal">
      <formula>1</formula>
    </cfRule>
    <cfRule type="cellIs" dxfId="339" priority="205" operator="equal">
      <formula>0</formula>
    </cfRule>
    <cfRule type="cellIs" dxfId="338" priority="201" operator="equal">
      <formula>2</formula>
    </cfRule>
    <cfRule type="cellIs" dxfId="337" priority="204" operator="equal">
      <formula>1</formula>
    </cfRule>
    <cfRule type="cellIs" dxfId="336" priority="203" operator="equal">
      <formula>2</formula>
    </cfRule>
    <cfRule type="cellIs" dxfId="335" priority="202" operator="equal">
      <formula>3</formula>
    </cfRule>
    <cfRule type="cellIs" dxfId="334" priority="208" operator="equal">
      <formula>3</formula>
    </cfRule>
    <cfRule type="colorScale" priority="195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197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96">
      <colorScale>
        <cfvo type="num" val="0"/>
        <cfvo type="percentile" val="50"/>
        <cfvo type="max"/>
        <color rgb="FFF8696B"/>
        <color rgb="FFFFEB84"/>
        <color rgb="FF63BE7B"/>
      </colorScale>
    </cfRule>
  </conditionalFormatting>
  <conditionalFormatting sqref="D22:D29">
    <cfRule type="cellIs" dxfId="333" priority="191" operator="equal">
      <formula>0</formula>
    </cfRule>
    <cfRule type="cellIs" dxfId="332" priority="190" operator="equal">
      <formula>1</formula>
    </cfRule>
    <cfRule type="cellIs" dxfId="331" priority="189" operator="equal">
      <formula>2</formula>
    </cfRule>
    <cfRule type="cellIs" dxfId="330" priority="188" operator="equal">
      <formula>3</formula>
    </cfRule>
    <cfRule type="cellIs" dxfId="329" priority="187" operator="equal">
      <formula>2</formula>
    </cfRule>
    <cfRule type="cellIs" dxfId="328" priority="186" operator="equal">
      <formula>1</formula>
    </cfRule>
    <cfRule type="expression" dxfId="327" priority="185">
      <formula>3</formula>
    </cfRule>
    <cfRule type="colorScale" priority="181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184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183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82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326" priority="192" operator="equal">
      <formula>1</formula>
    </cfRule>
    <cfRule type="cellIs" dxfId="325" priority="193" operator="equal">
      <formula>2</formula>
    </cfRule>
    <cfRule type="cellIs" dxfId="324" priority="194" operator="equal">
      <formula>3</formula>
    </cfRule>
  </conditionalFormatting>
  <conditionalFormatting sqref="D31:D49">
    <cfRule type="cellIs" dxfId="323" priority="174" operator="equal">
      <formula>3</formula>
    </cfRule>
    <cfRule type="cellIs" dxfId="322" priority="175" operator="equal">
      <formula>2</formula>
    </cfRule>
    <cfRule type="cellIs" dxfId="321" priority="176" operator="equal">
      <formula>1</formula>
    </cfRule>
    <cfRule type="cellIs" dxfId="320" priority="177" operator="equal">
      <formula>0</formula>
    </cfRule>
    <cfRule type="cellIs" dxfId="319" priority="178" operator="equal">
      <formula>1</formula>
    </cfRule>
    <cfRule type="cellIs" dxfId="318" priority="179" operator="equal">
      <formula>2</formula>
    </cfRule>
    <cfRule type="cellIs" dxfId="317" priority="180" operator="equal">
      <formula>3</formula>
    </cfRule>
    <cfRule type="colorScale" priority="170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167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168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69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expression" dxfId="316" priority="171">
      <formula>3</formula>
    </cfRule>
    <cfRule type="cellIs" dxfId="315" priority="172" operator="equal">
      <formula>1</formula>
    </cfRule>
    <cfRule type="cellIs" dxfId="314" priority="173" operator="equal">
      <formula>2</formula>
    </cfRule>
  </conditionalFormatting>
  <conditionalFormatting sqref="D51:D56">
    <cfRule type="cellIs" dxfId="313" priority="161" operator="equal">
      <formula>2</formula>
    </cfRule>
    <cfRule type="cellIs" dxfId="312" priority="160" operator="equal">
      <formula>3</formula>
    </cfRule>
    <cfRule type="cellIs" dxfId="311" priority="159" operator="equal">
      <formula>2</formula>
    </cfRule>
    <cfRule type="cellIs" dxfId="310" priority="158" operator="equal">
      <formula>1</formula>
    </cfRule>
    <cfRule type="expression" dxfId="309" priority="157">
      <formula>3</formula>
    </cfRule>
    <cfRule type="colorScale" priority="156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155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ellIs" dxfId="308" priority="162" operator="equal">
      <formula>1</formula>
    </cfRule>
    <cfRule type="cellIs" dxfId="307" priority="166" operator="equal">
      <formula>3</formula>
    </cfRule>
    <cfRule type="cellIs" dxfId="306" priority="165" operator="equal">
      <formula>2</formula>
    </cfRule>
    <cfRule type="cellIs" dxfId="305" priority="164" operator="equal">
      <formula>1</formula>
    </cfRule>
    <cfRule type="colorScale" priority="154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53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304" priority="163" operator="equal">
      <formula>0</formula>
    </cfRule>
  </conditionalFormatting>
  <conditionalFormatting sqref="D58:D60">
    <cfRule type="cellIs" dxfId="303" priority="148" operator="equal">
      <formula>1</formula>
    </cfRule>
    <cfRule type="cellIs" dxfId="302" priority="144" operator="equal">
      <formula>1</formula>
    </cfRule>
    <cfRule type="expression" dxfId="301" priority="143">
      <formula>3</formula>
    </cfRule>
    <cfRule type="colorScale" priority="142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olorScale" priority="141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40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39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300" priority="152" operator="equal">
      <formula>3</formula>
    </cfRule>
    <cfRule type="cellIs" dxfId="299" priority="151" operator="equal">
      <formula>2</formula>
    </cfRule>
    <cfRule type="cellIs" dxfId="298" priority="150" operator="equal">
      <formula>1</formula>
    </cfRule>
    <cfRule type="cellIs" dxfId="297" priority="149" operator="equal">
      <formula>0</formula>
    </cfRule>
    <cfRule type="cellIs" dxfId="296" priority="147" operator="equal">
      <formula>2</formula>
    </cfRule>
    <cfRule type="cellIs" dxfId="295" priority="146" operator="equal">
      <formula>3</formula>
    </cfRule>
    <cfRule type="cellIs" dxfId="294" priority="145" operator="equal">
      <formula>2</formula>
    </cfRule>
  </conditionalFormatting>
  <conditionalFormatting sqref="D62:D72">
    <cfRule type="cellIs" dxfId="293" priority="131" operator="equal">
      <formula>2</formula>
    </cfRule>
    <cfRule type="cellIs" dxfId="292" priority="132" operator="equal">
      <formula>3</formula>
    </cfRule>
    <cfRule type="cellIs" dxfId="291" priority="133" operator="equal">
      <formula>2</formula>
    </cfRule>
    <cfRule type="cellIs" dxfId="290" priority="134" operator="equal">
      <formula>1</formula>
    </cfRule>
    <cfRule type="cellIs" dxfId="289" priority="136" operator="equal">
      <formula>1</formula>
    </cfRule>
    <cfRule type="cellIs" dxfId="288" priority="137" operator="equal">
      <formula>2</formula>
    </cfRule>
    <cfRule type="cellIs" dxfId="287" priority="138" operator="equal">
      <formula>3</formula>
    </cfRule>
    <cfRule type="cellIs" dxfId="286" priority="135" operator="equal">
      <formula>0</formula>
    </cfRule>
    <cfRule type="colorScale" priority="125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126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27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28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85" priority="129">
      <formula>3</formula>
    </cfRule>
    <cfRule type="cellIs" dxfId="284" priority="130" operator="equal">
      <formula>1</formula>
    </cfRule>
  </conditionalFormatting>
  <conditionalFormatting sqref="D74:D83">
    <cfRule type="cellIs" dxfId="283" priority="118" operator="equal">
      <formula>3</formula>
    </cfRule>
    <cfRule type="cellIs" dxfId="282" priority="119" operator="equal">
      <formula>2</formula>
    </cfRule>
    <cfRule type="cellIs" dxfId="281" priority="122" operator="equal">
      <formula>1</formula>
    </cfRule>
    <cfRule type="colorScale" priority="111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112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13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14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80" priority="115">
      <formula>3</formula>
    </cfRule>
    <cfRule type="cellIs" dxfId="279" priority="120" operator="equal">
      <formula>1</formula>
    </cfRule>
    <cfRule type="cellIs" dxfId="278" priority="121" operator="equal">
      <formula>0</formula>
    </cfRule>
    <cfRule type="cellIs" dxfId="277" priority="116" operator="equal">
      <formula>1</formula>
    </cfRule>
    <cfRule type="cellIs" dxfId="276" priority="124" operator="equal">
      <formula>3</formula>
    </cfRule>
    <cfRule type="cellIs" dxfId="275" priority="123" operator="equal">
      <formula>2</formula>
    </cfRule>
    <cfRule type="cellIs" dxfId="274" priority="117" operator="equal">
      <formula>2</formula>
    </cfRule>
  </conditionalFormatting>
  <conditionalFormatting sqref="D85:D88">
    <cfRule type="colorScale" priority="97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73" priority="104" operator="equal">
      <formula>3</formula>
    </cfRule>
    <cfRule type="cellIs" dxfId="272" priority="105" operator="equal">
      <formula>2</formula>
    </cfRule>
    <cfRule type="cellIs" dxfId="271" priority="106" operator="equal">
      <formula>1</formula>
    </cfRule>
    <cfRule type="cellIs" dxfId="270" priority="107" operator="equal">
      <formula>0</formula>
    </cfRule>
    <cfRule type="cellIs" dxfId="269" priority="108" operator="equal">
      <formula>1</formula>
    </cfRule>
    <cfRule type="cellIs" dxfId="268" priority="109" operator="equal">
      <formula>2</formula>
    </cfRule>
    <cfRule type="cellIs" dxfId="267" priority="110" operator="equal">
      <formula>3</formula>
    </cfRule>
    <cfRule type="expression" dxfId="266" priority="101">
      <formula>3</formula>
    </cfRule>
    <cfRule type="colorScale" priority="98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99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00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cellIs" dxfId="265" priority="102" operator="equal">
      <formula>1</formula>
    </cfRule>
    <cfRule type="cellIs" dxfId="264" priority="103" operator="equal">
      <formula>2</formula>
    </cfRule>
  </conditionalFormatting>
  <conditionalFormatting sqref="D90:D102">
    <cfRule type="colorScale" priority="86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63" priority="87">
      <formula>3</formula>
    </cfRule>
    <cfRule type="cellIs" dxfId="262" priority="91" operator="equal">
      <formula>2</formula>
    </cfRule>
    <cfRule type="cellIs" dxfId="261" priority="95" operator="equal">
      <formula>2</formula>
    </cfRule>
    <cfRule type="cellIs" dxfId="260" priority="90" operator="equal">
      <formula>3</formula>
    </cfRule>
    <cfRule type="cellIs" dxfId="259" priority="88" operator="equal">
      <formula>1</formula>
    </cfRule>
    <cfRule type="cellIs" dxfId="258" priority="92" operator="equal">
      <formula>1</formula>
    </cfRule>
    <cfRule type="cellIs" dxfId="257" priority="94" operator="equal">
      <formula>1</formula>
    </cfRule>
    <cfRule type="colorScale" priority="83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56" priority="93" operator="equal">
      <formula>0</formula>
    </cfRule>
    <cfRule type="cellIs" dxfId="255" priority="89" operator="equal">
      <formula>2</formula>
    </cfRule>
    <cfRule type="cellIs" dxfId="254" priority="96" operator="equal">
      <formula>3</formula>
    </cfRule>
    <cfRule type="colorScale" priority="84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85">
      <colorScale>
        <cfvo type="percent" val="&quot;*&quot;"/>
        <cfvo type="percentile" val="50"/>
        <cfvo type="max"/>
        <color theme="6"/>
        <color rgb="FFFFEB84"/>
        <color rgb="FF63BE7B"/>
      </colorScale>
    </cfRule>
  </conditionalFormatting>
  <conditionalFormatting sqref="D104:D111">
    <cfRule type="colorScale" priority="71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70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253" priority="77" operator="equal">
      <formula>2</formula>
    </cfRule>
    <cfRule type="cellIs" dxfId="252" priority="79" operator="equal">
      <formula>0</formula>
    </cfRule>
    <cfRule type="cellIs" dxfId="251" priority="80" operator="equal">
      <formula>1</formula>
    </cfRule>
    <cfRule type="cellIs" dxfId="250" priority="81" operator="equal">
      <formula>2</formula>
    </cfRule>
    <cfRule type="cellIs" dxfId="249" priority="82" operator="equal">
      <formula>3</formula>
    </cfRule>
    <cfRule type="colorScale" priority="69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48" priority="78" operator="equal">
      <formula>1</formula>
    </cfRule>
    <cfRule type="cellIs" dxfId="247" priority="76" operator="equal">
      <formula>3</formula>
    </cfRule>
    <cfRule type="cellIs" dxfId="246" priority="75" operator="equal">
      <formula>2</formula>
    </cfRule>
    <cfRule type="cellIs" dxfId="245" priority="74" operator="equal">
      <formula>1</formula>
    </cfRule>
    <cfRule type="expression" dxfId="244" priority="73">
      <formula>3</formula>
    </cfRule>
    <cfRule type="colorScale" priority="72">
      <colorScale>
        <cfvo type="num" val="0"/>
        <cfvo type="num" val="1"/>
        <cfvo type="num" val="2"/>
        <color theme="2" tint="-0.749992370372631"/>
        <color theme="3"/>
        <color theme="7"/>
      </colorScale>
    </cfRule>
  </conditionalFormatting>
  <conditionalFormatting sqref="D113:D121">
    <cfRule type="colorScale" priority="55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56">
      <colorScale>
        <cfvo type="num" val="0"/>
        <cfvo type="percentile" val="50"/>
        <cfvo type="max"/>
        <color rgb="FFF8696B"/>
        <color rgb="FFFFEB84"/>
        <color rgb="FF63BE7B"/>
      </colorScale>
    </cfRule>
    <cfRule type="cellIs" dxfId="243" priority="60" operator="equal">
      <formula>1</formula>
    </cfRule>
    <cfRule type="colorScale" priority="58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42" priority="59">
      <formula>3</formula>
    </cfRule>
    <cfRule type="colorScale" priority="57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ellIs" dxfId="241" priority="68" operator="equal">
      <formula>3</formula>
    </cfRule>
    <cfRule type="cellIs" dxfId="240" priority="67" operator="equal">
      <formula>2</formula>
    </cfRule>
    <cfRule type="cellIs" dxfId="239" priority="61" operator="equal">
      <formula>2</formula>
    </cfRule>
    <cfRule type="cellIs" dxfId="238" priority="65" operator="equal">
      <formula>0</formula>
    </cfRule>
    <cfRule type="cellIs" dxfId="237" priority="64" operator="equal">
      <formula>1</formula>
    </cfRule>
    <cfRule type="cellIs" dxfId="236" priority="63" operator="equal">
      <formula>2</formula>
    </cfRule>
    <cfRule type="cellIs" dxfId="235" priority="62" operator="equal">
      <formula>3</formula>
    </cfRule>
    <cfRule type="cellIs" dxfId="234" priority="66" operator="equal">
      <formula>1</formula>
    </cfRule>
  </conditionalFormatting>
  <conditionalFormatting sqref="D123:D131">
    <cfRule type="colorScale" priority="41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42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43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44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33" priority="45">
      <formula>3</formula>
    </cfRule>
    <cfRule type="cellIs" dxfId="232" priority="46" operator="equal">
      <formula>1</formula>
    </cfRule>
    <cfRule type="cellIs" dxfId="231" priority="47" operator="equal">
      <formula>2</formula>
    </cfRule>
    <cfRule type="cellIs" dxfId="230" priority="48" operator="equal">
      <formula>3</formula>
    </cfRule>
    <cfRule type="cellIs" dxfId="229" priority="50" operator="equal">
      <formula>1</formula>
    </cfRule>
    <cfRule type="cellIs" dxfId="228" priority="51" operator="equal">
      <formula>0</formula>
    </cfRule>
    <cfRule type="cellIs" dxfId="227" priority="52" operator="equal">
      <formula>1</formula>
    </cfRule>
    <cfRule type="cellIs" dxfId="226" priority="53" operator="equal">
      <formula>2</formula>
    </cfRule>
    <cfRule type="cellIs" dxfId="225" priority="54" operator="equal">
      <formula>3</formula>
    </cfRule>
    <cfRule type="cellIs" dxfId="224" priority="49" operator="equal">
      <formula>2</formula>
    </cfRule>
  </conditionalFormatting>
  <conditionalFormatting sqref="D133:D140">
    <cfRule type="colorScale" priority="29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ellIs" dxfId="223" priority="36" operator="equal">
      <formula>1</formula>
    </cfRule>
    <cfRule type="cellIs" dxfId="222" priority="35" operator="equal">
      <formula>2</formula>
    </cfRule>
    <cfRule type="cellIs" dxfId="221" priority="40" operator="equal">
      <formula>3</formula>
    </cfRule>
    <cfRule type="cellIs" dxfId="220" priority="39" operator="equal">
      <formula>2</formula>
    </cfRule>
    <cfRule type="cellIs" dxfId="219" priority="38" operator="equal">
      <formula>1</formula>
    </cfRule>
    <cfRule type="cellIs" dxfId="218" priority="37" operator="equal">
      <formula>0</formula>
    </cfRule>
    <cfRule type="colorScale" priority="30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17" priority="31">
      <formula>3</formula>
    </cfRule>
    <cfRule type="cellIs" dxfId="216" priority="32" operator="equal">
      <formula>1</formula>
    </cfRule>
    <cfRule type="cellIs" dxfId="215" priority="33" operator="equal">
      <formula>2</formula>
    </cfRule>
    <cfRule type="cellIs" dxfId="214" priority="34" operator="equal">
      <formula>3</formula>
    </cfRule>
    <cfRule type="colorScale" priority="27">
      <colorScale>
        <cfvo type="num" val="0"/>
        <cfvo type="num" val="1"/>
        <cfvo type="num" val="2"/>
        <color rgb="FFFF0000"/>
        <color rgb="FFFFFF00"/>
        <color rgb="FF057D19"/>
      </colorScale>
    </cfRule>
    <cfRule type="colorScale" priority="28">
      <colorScale>
        <cfvo type="num" val="0"/>
        <cfvo type="percentile" val="50"/>
        <cfvo type="max"/>
        <color rgb="FFF8696B"/>
        <color rgb="FFFFEB84"/>
        <color rgb="FF63BE7B"/>
      </colorScale>
    </cfRule>
  </conditionalFormatting>
  <conditionalFormatting sqref="F6">
    <cfRule type="cellIs" dxfId="213" priority="2120" stopIfTrue="1" operator="equal">
      <formula>0.8</formula>
    </cfRule>
    <cfRule type="cellIs" dxfId="212" priority="2121" stopIfTrue="1" operator="greaterThan">
      <formula>0.8</formula>
    </cfRule>
  </conditionalFormatting>
  <conditionalFormatting sqref="F7">
    <cfRule type="cellIs" dxfId="211" priority="2123" stopIfTrue="1" operator="equal">
      <formula>0.5</formula>
    </cfRule>
    <cfRule type="cellIs" dxfId="210" priority="2122" stopIfTrue="1" operator="greaterThan">
      <formula>0.5</formula>
    </cfRule>
  </conditionalFormatting>
  <conditionalFormatting sqref="F8">
    <cfRule type="cellIs" dxfId="209" priority="2124" stopIfTrue="1" operator="lessThan">
      <formula>0.5</formula>
    </cfRule>
  </conditionalFormatting>
  <conditionalFormatting sqref="H12">
    <cfRule type="cellIs" dxfId="208" priority="1514" operator="lessThan">
      <formula>0.5</formula>
    </cfRule>
    <cfRule type="cellIs" dxfId="207" priority="1513" operator="equal">
      <formula>0.5</formula>
    </cfRule>
    <cfRule type="cellIs" dxfId="206" priority="1512" operator="greaterThan">
      <formula>0.5</formula>
    </cfRule>
    <cfRule type="cellIs" dxfId="205" priority="1511" operator="greaterThan">
      <formula>0.8</formula>
    </cfRule>
    <cfRule type="cellIs" dxfId="204" priority="1510" operator="equal">
      <formula>0.8</formula>
    </cfRule>
    <cfRule type="containsText" dxfId="203" priority="1509" operator="containsText" text="N/A">
      <formula>NOT(ISERROR(SEARCH("N/A",H12)))</formula>
    </cfRule>
  </conditionalFormatting>
  <conditionalFormatting sqref="H21">
    <cfRule type="cellIs" dxfId="202" priority="867" operator="lessThan">
      <formula>0.5</formula>
    </cfRule>
    <cfRule type="cellIs" dxfId="201" priority="866" operator="equal">
      <formula>0.5</formula>
    </cfRule>
    <cfRule type="cellIs" dxfId="200" priority="864" operator="greaterThan">
      <formula>0.8</formula>
    </cfRule>
    <cfRule type="cellIs" dxfId="199" priority="863" operator="equal">
      <formula>0.8</formula>
    </cfRule>
    <cfRule type="containsText" dxfId="198" priority="862" operator="containsText" text="N/A">
      <formula>NOT(ISERROR(SEARCH("N/A",H21)))</formula>
    </cfRule>
    <cfRule type="cellIs" dxfId="197" priority="865" operator="greaterThan">
      <formula>0.5</formula>
    </cfRule>
  </conditionalFormatting>
  <conditionalFormatting sqref="H30">
    <cfRule type="cellIs" dxfId="196" priority="1498" operator="equal">
      <formula>0.8</formula>
    </cfRule>
    <cfRule type="containsText" dxfId="195" priority="1497" operator="containsText" text="N/A">
      <formula>NOT(ISERROR(SEARCH("N/A",H30)))</formula>
    </cfRule>
    <cfRule type="cellIs" dxfId="194" priority="1502" operator="lessThan">
      <formula>0.5</formula>
    </cfRule>
    <cfRule type="cellIs" dxfId="193" priority="1501" operator="equal">
      <formula>0.5</formula>
    </cfRule>
    <cfRule type="cellIs" dxfId="192" priority="1500" operator="greaterThan">
      <formula>0.5</formula>
    </cfRule>
    <cfRule type="cellIs" dxfId="191" priority="1499" operator="greaterThan">
      <formula>0.8</formula>
    </cfRule>
  </conditionalFormatting>
  <conditionalFormatting sqref="H50">
    <cfRule type="cellIs" dxfId="190" priority="1492" operator="equal">
      <formula>0.8</formula>
    </cfRule>
    <cfRule type="cellIs" dxfId="189" priority="1493" operator="greaterThan">
      <formula>0.8</formula>
    </cfRule>
    <cfRule type="cellIs" dxfId="188" priority="1494" operator="greaterThan">
      <formula>0.5</formula>
    </cfRule>
    <cfRule type="cellIs" dxfId="187" priority="1495" operator="equal">
      <formula>0.5</formula>
    </cfRule>
    <cfRule type="cellIs" dxfId="186" priority="1496" operator="lessThan">
      <formula>0.5</formula>
    </cfRule>
    <cfRule type="containsText" dxfId="185" priority="1491" operator="containsText" text="N/A">
      <formula>NOT(ISERROR(SEARCH("N/A",H50)))</formula>
    </cfRule>
  </conditionalFormatting>
  <conditionalFormatting sqref="H57">
    <cfRule type="cellIs" dxfId="184" priority="1487" operator="greaterThan">
      <formula>0.8</formula>
    </cfRule>
    <cfRule type="cellIs" dxfId="183" priority="1488" operator="greaterThan">
      <formula>0.5</formula>
    </cfRule>
    <cfRule type="cellIs" dxfId="182" priority="1489" operator="equal">
      <formula>0.5</formula>
    </cfRule>
    <cfRule type="cellIs" dxfId="181" priority="1490" operator="lessThan">
      <formula>0.5</formula>
    </cfRule>
    <cfRule type="containsText" dxfId="180" priority="1485" operator="containsText" text="N/A">
      <formula>NOT(ISERROR(SEARCH("N/A",H57)))</formula>
    </cfRule>
    <cfRule type="cellIs" dxfId="179" priority="1486" operator="equal">
      <formula>0.8</formula>
    </cfRule>
  </conditionalFormatting>
  <conditionalFormatting sqref="H61">
    <cfRule type="cellIs" dxfId="178" priority="1483" operator="equal">
      <formula>0.5</formula>
    </cfRule>
    <cfRule type="cellIs" dxfId="177" priority="1482" operator="greaterThan">
      <formula>0.5</formula>
    </cfRule>
    <cfRule type="cellIs" dxfId="176" priority="1481" operator="greaterThan">
      <formula>0.8</formula>
    </cfRule>
    <cfRule type="cellIs" dxfId="175" priority="1480" operator="equal">
      <formula>0.8</formula>
    </cfRule>
    <cfRule type="containsText" dxfId="174" priority="1479" operator="containsText" text="N/A">
      <formula>NOT(ISERROR(SEARCH("N/A",H61)))</formula>
    </cfRule>
    <cfRule type="cellIs" dxfId="173" priority="1484" operator="lessThan">
      <formula>0.5</formula>
    </cfRule>
  </conditionalFormatting>
  <conditionalFormatting sqref="H73">
    <cfRule type="cellIs" dxfId="172" priority="1478" operator="lessThan">
      <formula>0.5</formula>
    </cfRule>
    <cfRule type="cellIs" dxfId="171" priority="1477" operator="equal">
      <formula>0.5</formula>
    </cfRule>
    <cfRule type="cellIs" dxfId="170" priority="1476" operator="greaterThan">
      <formula>0.5</formula>
    </cfRule>
    <cfRule type="cellIs" dxfId="169" priority="1475" operator="greaterThan">
      <formula>0.8</formula>
    </cfRule>
    <cfRule type="cellIs" dxfId="168" priority="1474" operator="equal">
      <formula>0.8</formula>
    </cfRule>
    <cfRule type="containsText" dxfId="167" priority="1473" operator="containsText" text="N/A">
      <formula>NOT(ISERROR(SEARCH("N/A",H73)))</formula>
    </cfRule>
  </conditionalFormatting>
  <conditionalFormatting sqref="H84">
    <cfRule type="cellIs" dxfId="166" priority="1472" operator="lessThan">
      <formula>0.5</formula>
    </cfRule>
    <cfRule type="cellIs" dxfId="165" priority="1471" operator="equal">
      <formula>0.5</formula>
    </cfRule>
    <cfRule type="cellIs" dxfId="164" priority="1469" operator="greaterThan">
      <formula>0.8</formula>
    </cfRule>
    <cfRule type="cellIs" dxfId="163" priority="1468" operator="equal">
      <formula>0.8</formula>
    </cfRule>
    <cfRule type="containsText" dxfId="162" priority="1467" operator="containsText" text="N/A">
      <formula>NOT(ISERROR(SEARCH("N/A",H84)))</formula>
    </cfRule>
    <cfRule type="cellIs" dxfId="161" priority="1470" operator="greaterThan">
      <formula>0.5</formula>
    </cfRule>
  </conditionalFormatting>
  <conditionalFormatting sqref="H89">
    <cfRule type="cellIs" dxfId="160" priority="1465" operator="equal">
      <formula>0.5</formula>
    </cfRule>
    <cfRule type="cellIs" dxfId="159" priority="1466" operator="lessThan">
      <formula>0.5</formula>
    </cfRule>
    <cfRule type="cellIs" dxfId="158" priority="1464" operator="greaterThan">
      <formula>0.5</formula>
    </cfRule>
    <cfRule type="containsText" dxfId="157" priority="1461" operator="containsText" text="N/A">
      <formula>NOT(ISERROR(SEARCH("N/A",H89)))</formula>
    </cfRule>
    <cfRule type="cellIs" dxfId="156" priority="1462" operator="equal">
      <formula>0.8</formula>
    </cfRule>
    <cfRule type="cellIs" dxfId="155" priority="1463" operator="greaterThan">
      <formula>0.8</formula>
    </cfRule>
  </conditionalFormatting>
  <conditionalFormatting sqref="H103">
    <cfRule type="cellIs" dxfId="154" priority="1457" operator="greaterThan">
      <formula>0.8</formula>
    </cfRule>
    <cfRule type="cellIs" dxfId="153" priority="1458" operator="greaterThan">
      <formula>0.5</formula>
    </cfRule>
    <cfRule type="cellIs" dxfId="152" priority="1459" operator="equal">
      <formula>0.5</formula>
    </cfRule>
    <cfRule type="cellIs" dxfId="151" priority="1460" operator="lessThan">
      <formula>0.5</formula>
    </cfRule>
    <cfRule type="cellIs" dxfId="150" priority="1456" operator="equal">
      <formula>0.8</formula>
    </cfRule>
    <cfRule type="containsText" dxfId="149" priority="1455" operator="containsText" text="N/A">
      <formula>NOT(ISERROR(SEARCH("N/A",H103)))</formula>
    </cfRule>
  </conditionalFormatting>
  <conditionalFormatting sqref="H112">
    <cfRule type="containsText" dxfId="148" priority="1449" operator="containsText" text="N/A">
      <formula>NOT(ISERROR(SEARCH("N/A",H112)))</formula>
    </cfRule>
    <cfRule type="cellIs" dxfId="147" priority="1454" operator="lessThan">
      <formula>0.5</formula>
    </cfRule>
    <cfRule type="cellIs" dxfId="146" priority="1453" operator="equal">
      <formula>0.5</formula>
    </cfRule>
    <cfRule type="cellIs" dxfId="145" priority="1450" operator="equal">
      <formula>0.8</formula>
    </cfRule>
    <cfRule type="cellIs" dxfId="144" priority="1452" operator="greaterThan">
      <formula>0.5</formula>
    </cfRule>
    <cfRule type="cellIs" dxfId="143" priority="1451" operator="greaterThan">
      <formula>0.8</formula>
    </cfRule>
  </conditionalFormatting>
  <conditionalFormatting sqref="H122">
    <cfRule type="cellIs" dxfId="142" priority="1446" operator="greaterThan">
      <formula>0.5</formula>
    </cfRule>
    <cfRule type="cellIs" dxfId="141" priority="1444" operator="equal">
      <formula>0.8</formula>
    </cfRule>
    <cfRule type="cellIs" dxfId="140" priority="1445" operator="greaterThan">
      <formula>0.8</formula>
    </cfRule>
    <cfRule type="cellIs" dxfId="139" priority="1448" operator="lessThan">
      <formula>0.5</formula>
    </cfRule>
    <cfRule type="cellIs" dxfId="138" priority="1447" operator="equal">
      <formula>0.5</formula>
    </cfRule>
    <cfRule type="containsText" dxfId="137" priority="1443" operator="containsText" text="N/A">
      <formula>NOT(ISERROR(SEARCH("N/A",H122)))</formula>
    </cfRule>
  </conditionalFormatting>
  <conditionalFormatting sqref="H132">
    <cfRule type="containsText" dxfId="136" priority="1437" operator="containsText" text="N/A">
      <formula>NOT(ISERROR(SEARCH("N/A",H132)))</formula>
    </cfRule>
    <cfRule type="cellIs" dxfId="135" priority="1442" operator="lessThan">
      <formula>0.5</formula>
    </cfRule>
    <cfRule type="cellIs" dxfId="134" priority="1441" operator="equal">
      <formula>0.5</formula>
    </cfRule>
    <cfRule type="cellIs" dxfId="133" priority="1440" operator="greaterThan">
      <formula>0.5</formula>
    </cfRule>
    <cfRule type="cellIs" dxfId="132" priority="1439" operator="greaterThan">
      <formula>0.8</formula>
    </cfRule>
    <cfRule type="cellIs" dxfId="131" priority="1438" operator="equal">
      <formula>0.8</formula>
    </cfRule>
  </conditionalFormatting>
  <conditionalFormatting sqref="H142">
    <cfRule type="cellIs" dxfId="130" priority="1574" operator="greaterThan">
      <formula>0.8</formula>
    </cfRule>
    <cfRule type="cellIs" dxfId="129" priority="1573" operator="equal">
      <formula>0.8</formula>
    </cfRule>
    <cfRule type="cellIs" dxfId="128" priority="1577" operator="lessThan">
      <formula>0.5</formula>
    </cfRule>
    <cfRule type="cellIs" dxfId="127" priority="1575" operator="greaterThan">
      <formula>0.5</formula>
    </cfRule>
    <cfRule type="cellIs" dxfId="126" priority="1576" operator="equal">
      <formula>0.5</formula>
    </cfRule>
  </conditionalFormatting>
  <conditionalFormatting sqref="I12">
    <cfRule type="containsText" dxfId="125" priority="1223" operator="containsText" text="NOT MET">
      <formula>NOT(ISERROR(SEARCH("NOT MET",I12)))</formula>
    </cfRule>
    <cfRule type="containsText" dxfId="124" priority="1225" operator="containsText" text="MET">
      <formula>NOT(ISERROR(SEARCH("MET",I12)))</formula>
    </cfRule>
    <cfRule type="containsText" dxfId="122" priority="1224" operator="containsText" text="PARTIAL MET">
      <formula>NOT(ISERROR(SEARCH("PARTIAL MET",I12)))</formula>
    </cfRule>
    <cfRule type="containsText" dxfId="121" priority="1220" operator="containsText" text="NOT MET">
      <formula>NOT(ISERROR(SEARCH("NOT MET",I12)))</formula>
    </cfRule>
    <cfRule type="containsText" dxfId="120" priority="1221" operator="containsText" text="PARTIAL MET">
      <formula>NOT(ISERROR(SEARCH("PARTIAL MET",I12)))</formula>
    </cfRule>
    <cfRule type="containsText" dxfId="119" priority="1222" operator="containsText" text="MET">
      <formula>NOT(ISERROR(SEARCH("MET",I12)))</formula>
    </cfRule>
  </conditionalFormatting>
  <conditionalFormatting sqref="I21">
    <cfRule type="containsText" dxfId="118" priority="859" operator="containsText" text="PARTIAL MET">
      <formula>NOT(ISERROR(SEARCH("PARTIAL MET",I21)))</formula>
    </cfRule>
    <cfRule type="containsText" dxfId="117" priority="860" operator="containsText" text="MET">
      <formula>NOT(ISERROR(SEARCH("MET",I21)))</formula>
    </cfRule>
    <cfRule type="containsText" dxfId="115" priority="856" operator="containsText" text="PARTIAL MET">
      <formula>NOT(ISERROR(SEARCH("PARTIAL MET",I21)))</formula>
    </cfRule>
    <cfRule type="containsText" dxfId="114" priority="855" operator="containsText" text="NOT MET">
      <formula>NOT(ISERROR(SEARCH("NOT MET",I21)))</formula>
    </cfRule>
    <cfRule type="containsText" dxfId="113" priority="857" operator="containsText" text="MET">
      <formula>NOT(ISERROR(SEARCH("MET",I21)))</formula>
    </cfRule>
    <cfRule type="containsText" dxfId="112" priority="858" operator="containsText" text="NOT MET">
      <formula>NOT(ISERROR(SEARCH("NOT MET",I21)))</formula>
    </cfRule>
  </conditionalFormatting>
  <conditionalFormatting sqref="I30">
    <cfRule type="containsText" dxfId="110" priority="1208" operator="containsText" text="MET">
      <formula>NOT(ISERROR(SEARCH("MET",I30)))</formula>
    </cfRule>
    <cfRule type="containsText" dxfId="109" priority="1211" operator="containsText" text="MET">
      <formula>NOT(ISERROR(SEARCH("MET",I30)))</formula>
    </cfRule>
    <cfRule type="containsText" dxfId="108" priority="1210" operator="containsText" text="PARTIAL MET">
      <formula>NOT(ISERROR(SEARCH("PARTIAL MET",I30)))</formula>
    </cfRule>
    <cfRule type="containsText" dxfId="107" priority="1209" operator="containsText" text="NOT MET">
      <formula>NOT(ISERROR(SEARCH("NOT MET",I30)))</formula>
    </cfRule>
    <cfRule type="containsText" dxfId="106" priority="1206" operator="containsText" text="NOT MET">
      <formula>NOT(ISERROR(SEARCH("NOT MET",I30)))</formula>
    </cfRule>
    <cfRule type="containsText" dxfId="105" priority="1207" operator="containsText" text="PARTIAL MET">
      <formula>NOT(ISERROR(SEARCH("PARTIAL MET",I30)))</formula>
    </cfRule>
  </conditionalFormatting>
  <conditionalFormatting sqref="I50">
    <cfRule type="containsText" dxfId="104" priority="1199" operator="containsText" text="NOT MET">
      <formula>NOT(ISERROR(SEARCH("NOT MET",I50)))</formula>
    </cfRule>
    <cfRule type="containsText" dxfId="103" priority="1200" operator="containsText" text="PARTIAL MET">
      <formula>NOT(ISERROR(SEARCH("PARTIAL MET",I50)))</formula>
    </cfRule>
    <cfRule type="containsText" dxfId="102" priority="1201" operator="containsText" text="MET">
      <formula>NOT(ISERROR(SEARCH("MET",I50)))</formula>
    </cfRule>
    <cfRule type="containsText" dxfId="101" priority="1202" operator="containsText" text="NOT MET">
      <formula>NOT(ISERROR(SEARCH("NOT MET",I50)))</formula>
    </cfRule>
    <cfRule type="containsText" dxfId="100" priority="1203" operator="containsText" text="PARTIAL MET">
      <formula>NOT(ISERROR(SEARCH("PARTIAL MET",I50)))</formula>
    </cfRule>
    <cfRule type="containsText" dxfId="99" priority="1204" operator="containsText" text="MET">
      <formula>NOT(ISERROR(SEARCH("MET",I50)))</formula>
    </cfRule>
  </conditionalFormatting>
  <conditionalFormatting sqref="I57">
    <cfRule type="containsText" dxfId="97" priority="1196" operator="containsText" text="PARTIAL MET">
      <formula>NOT(ISERROR(SEARCH("PARTIAL MET",I57)))</formula>
    </cfRule>
    <cfRule type="containsText" dxfId="96" priority="1197" operator="containsText" text="MET">
      <formula>NOT(ISERROR(SEARCH("MET",I57)))</formula>
    </cfRule>
    <cfRule type="containsText" dxfId="94" priority="1194" operator="containsText" text="MET">
      <formula>NOT(ISERROR(SEARCH("MET",I57)))</formula>
    </cfRule>
    <cfRule type="containsText" dxfId="93" priority="1195" operator="containsText" text="NOT MET">
      <formula>NOT(ISERROR(SEARCH("NOT MET",I57)))</formula>
    </cfRule>
    <cfRule type="containsText" dxfId="92" priority="1192" operator="containsText" text="NOT MET">
      <formula>NOT(ISERROR(SEARCH("NOT MET",I57)))</formula>
    </cfRule>
    <cfRule type="containsText" dxfId="91" priority="1193" operator="containsText" text="PARTIAL MET">
      <formula>NOT(ISERROR(SEARCH("PARTIAL MET",I57)))</formula>
    </cfRule>
  </conditionalFormatting>
  <conditionalFormatting sqref="I61">
    <cfRule type="containsText" dxfId="90" priority="1189" operator="containsText" text="PARTIAL MET">
      <formula>NOT(ISERROR(SEARCH("PARTIAL MET",I61)))</formula>
    </cfRule>
    <cfRule type="containsText" dxfId="89" priority="1188" operator="containsText" text="NOT MET">
      <formula>NOT(ISERROR(SEARCH("NOT MET",I61)))</formula>
    </cfRule>
    <cfRule type="containsText" dxfId="88" priority="1187" operator="containsText" text="MET">
      <formula>NOT(ISERROR(SEARCH("MET",I61)))</formula>
    </cfRule>
    <cfRule type="containsText" dxfId="87" priority="1186" operator="containsText" text="PARTIAL MET">
      <formula>NOT(ISERROR(SEARCH("PARTIAL MET",I61)))</formula>
    </cfRule>
    <cfRule type="containsText" dxfId="86" priority="1185" operator="containsText" text="NOT MET">
      <formula>NOT(ISERROR(SEARCH("NOT MET",I61)))</formula>
    </cfRule>
    <cfRule type="containsText" dxfId="85" priority="1190" operator="containsText" text="MET">
      <formula>NOT(ISERROR(SEARCH("MET",I61)))</formula>
    </cfRule>
  </conditionalFormatting>
  <conditionalFormatting sqref="I73">
    <cfRule type="containsText" dxfId="82" priority="1183" operator="containsText" text="MET">
      <formula>NOT(ISERROR(SEARCH("MET",I73)))</formula>
    </cfRule>
    <cfRule type="containsText" dxfId="81" priority="1181" operator="containsText" text="NOT MET">
      <formula>NOT(ISERROR(SEARCH("NOT MET",I73)))</formula>
    </cfRule>
    <cfRule type="containsText" dxfId="80" priority="1180" operator="containsText" text="MET">
      <formula>NOT(ISERROR(SEARCH("MET",I73)))</formula>
    </cfRule>
    <cfRule type="containsText" dxfId="79" priority="1179" operator="containsText" text="PARTIAL MET">
      <formula>NOT(ISERROR(SEARCH("PARTIAL MET",I73)))</formula>
    </cfRule>
    <cfRule type="containsText" dxfId="78" priority="1178" operator="containsText" text="NOT MET">
      <formula>NOT(ISERROR(SEARCH("NOT MET",I73)))</formula>
    </cfRule>
    <cfRule type="containsText" dxfId="77" priority="1182" operator="containsText" text="PARTIAL MET">
      <formula>NOT(ISERROR(SEARCH("PARTIAL MET",I73)))</formula>
    </cfRule>
  </conditionalFormatting>
  <conditionalFormatting sqref="I84">
    <cfRule type="containsText" dxfId="76" priority="1175" operator="containsText" text="PARTIAL MET">
      <formula>NOT(ISERROR(SEARCH("PARTIAL MET",I84)))</formula>
    </cfRule>
    <cfRule type="containsText" dxfId="75" priority="1174" operator="containsText" text="NOT MET">
      <formula>NOT(ISERROR(SEARCH("NOT MET",I84)))</formula>
    </cfRule>
    <cfRule type="containsText" dxfId="74" priority="1173" operator="containsText" text="MET">
      <formula>NOT(ISERROR(SEARCH("MET",I84)))</formula>
    </cfRule>
    <cfRule type="containsText" dxfId="73" priority="1171" operator="containsText" text="NOT MET">
      <formula>NOT(ISERROR(SEARCH("NOT MET",I84)))</formula>
    </cfRule>
    <cfRule type="containsText" dxfId="72" priority="1172" operator="containsText" text="PARTIAL MET">
      <formula>NOT(ISERROR(SEARCH("PARTIAL MET",I84)))</formula>
    </cfRule>
    <cfRule type="containsText" dxfId="70" priority="1176" operator="containsText" text="MET">
      <formula>NOT(ISERROR(SEARCH("MET",I84)))</formula>
    </cfRule>
  </conditionalFormatting>
  <conditionalFormatting sqref="I89">
    <cfRule type="containsText" dxfId="69" priority="1165" operator="containsText" text="PARTIAL MET">
      <formula>NOT(ISERROR(SEARCH("PARTIAL MET",I89)))</formula>
    </cfRule>
    <cfRule type="containsText" dxfId="68" priority="1166" operator="containsText" text="MET">
      <formula>NOT(ISERROR(SEARCH("MET",I89)))</formula>
    </cfRule>
    <cfRule type="containsText" dxfId="67" priority="1167" operator="containsText" text="NOT MET">
      <formula>NOT(ISERROR(SEARCH("NOT MET",I89)))</formula>
    </cfRule>
    <cfRule type="containsText" dxfId="65" priority="1169" operator="containsText" text="MET">
      <formula>NOT(ISERROR(SEARCH("MET",I89)))</formula>
    </cfRule>
    <cfRule type="containsText" dxfId="64" priority="1168" operator="containsText" text="PARTIAL MET">
      <formula>NOT(ISERROR(SEARCH("PARTIAL MET",I89)))</formula>
    </cfRule>
    <cfRule type="containsText" dxfId="63" priority="1164" operator="containsText" text="NOT MET">
      <formula>NOT(ISERROR(SEARCH("NOT MET",I89)))</formula>
    </cfRule>
  </conditionalFormatting>
  <conditionalFormatting sqref="I103">
    <cfRule type="containsText" dxfId="62" priority="1157" operator="containsText" text="NOT MET">
      <formula>NOT(ISERROR(SEARCH("NOT MET",I103)))</formula>
    </cfRule>
    <cfRule type="containsText" dxfId="61" priority="1158" operator="containsText" text="PARTIAL MET">
      <formula>NOT(ISERROR(SEARCH("PARTIAL MET",I103)))</formula>
    </cfRule>
    <cfRule type="containsText" dxfId="60" priority="1159" operator="containsText" text="MET">
      <formula>NOT(ISERROR(SEARCH("MET",I103)))</formula>
    </cfRule>
    <cfRule type="containsText" dxfId="59" priority="1161" operator="containsText" text="PARTIAL MET">
      <formula>NOT(ISERROR(SEARCH("PARTIAL MET",I103)))</formula>
    </cfRule>
    <cfRule type="containsText" dxfId="58" priority="1160" operator="containsText" text="NOT MET">
      <formula>NOT(ISERROR(SEARCH("NOT MET",I103)))</formula>
    </cfRule>
    <cfRule type="containsText" dxfId="56" priority="1162" operator="containsText" text="MET">
      <formula>NOT(ISERROR(SEARCH("MET",I103)))</formula>
    </cfRule>
  </conditionalFormatting>
  <conditionalFormatting sqref="I112">
    <cfRule type="containsText" dxfId="55" priority="1153" operator="containsText" text="NOT MET">
      <formula>NOT(ISERROR(SEARCH("NOT MET",I112)))</formula>
    </cfRule>
    <cfRule type="containsText" dxfId="54" priority="1152" operator="containsText" text="MET">
      <formula>NOT(ISERROR(SEARCH("MET",I112)))</formula>
    </cfRule>
    <cfRule type="containsText" dxfId="53" priority="1151" operator="containsText" text="PARTIAL MET">
      <formula>NOT(ISERROR(SEARCH("PARTIAL MET",I112)))</formula>
    </cfRule>
    <cfRule type="containsText" dxfId="52" priority="1150" operator="containsText" text="NOT MET">
      <formula>NOT(ISERROR(SEARCH("NOT MET",I112)))</formula>
    </cfRule>
    <cfRule type="containsText" dxfId="51" priority="1155" operator="containsText" text="MET">
      <formula>NOT(ISERROR(SEARCH("MET",I112)))</formula>
    </cfRule>
    <cfRule type="containsText" dxfId="49" priority="1154" operator="containsText" text="PARTIAL MET">
      <formula>NOT(ISERROR(SEARCH("PARTIAL MET",I112)))</formula>
    </cfRule>
  </conditionalFormatting>
  <conditionalFormatting sqref="I122">
    <cfRule type="containsText" dxfId="48" priority="1144" operator="containsText" text="PARTIAL MET">
      <formula>NOT(ISERROR(SEARCH("PARTIAL MET",I122)))</formula>
    </cfRule>
    <cfRule type="containsText" dxfId="47" priority="1145" operator="containsText" text="MET">
      <formula>NOT(ISERROR(SEARCH("MET",I122)))</formula>
    </cfRule>
    <cfRule type="containsText" dxfId="46" priority="1146" operator="containsText" text="NOT MET">
      <formula>NOT(ISERROR(SEARCH("NOT MET",I122)))</formula>
    </cfRule>
    <cfRule type="containsText" dxfId="45" priority="1147" operator="containsText" text="PARTIAL MET">
      <formula>NOT(ISERROR(SEARCH("PARTIAL MET",I122)))</formula>
    </cfRule>
    <cfRule type="containsText" dxfId="44" priority="1148" operator="containsText" text="MET">
      <formula>NOT(ISERROR(SEARCH("MET",I122)))</formula>
    </cfRule>
    <cfRule type="containsText" dxfId="42" priority="1143" operator="containsText" text="NOT MET">
      <formula>NOT(ISERROR(SEARCH("NOT MET",I122)))</formula>
    </cfRule>
  </conditionalFormatting>
  <conditionalFormatting sqref="I132">
    <cfRule type="containsText" dxfId="41" priority="1138" operator="containsText" text="MET">
      <formula>NOT(ISERROR(SEARCH("MET",I132)))</formula>
    </cfRule>
    <cfRule type="containsText" dxfId="40" priority="1136" operator="containsText" text="NOT MET">
      <formula>NOT(ISERROR(SEARCH("NOT MET",I132)))</formula>
    </cfRule>
    <cfRule type="containsText" dxfId="39" priority="1137" operator="containsText" text="PARTIAL MET">
      <formula>NOT(ISERROR(SEARCH("PARTIAL MET",I132)))</formula>
    </cfRule>
    <cfRule type="containsText" dxfId="38" priority="1139" operator="containsText" text="NOT MET">
      <formula>NOT(ISERROR(SEARCH("NOT MET",I132)))</formula>
    </cfRule>
    <cfRule type="containsText" dxfId="37" priority="1141" operator="containsText" text="MET">
      <formula>NOT(ISERROR(SEARCH("MET",I132)))</formula>
    </cfRule>
    <cfRule type="containsText" dxfId="35" priority="1140" operator="containsText" text="PARTIAL MET">
      <formula>NOT(ISERROR(SEARCH("PARTIAL MET",I132)))</formula>
    </cfRule>
  </conditionalFormatting>
  <conditionalFormatting sqref="M125">
    <cfRule type="containsText" dxfId="34" priority="820" operator="containsText" text="مكتمل">
      <formula>NOT(ISERROR(SEARCH("مكتمل",M125)))</formula>
    </cfRule>
    <cfRule type="containsText" dxfId="33" priority="819" operator="containsText" text="غير مكتمل">
      <formula>NOT(ISERROR(SEARCH("غير مكتمل",M125)))</formula>
    </cfRule>
  </conditionalFormatting>
  <conditionalFormatting sqref="M128">
    <cfRule type="containsText" dxfId="32" priority="788" operator="containsText" text="مكتمل">
      <formula>NOT(ISERROR(SEARCH("مكتمل",M128)))</formula>
    </cfRule>
    <cfRule type="containsText" dxfId="31" priority="787" operator="containsText" text="غير مكتمل">
      <formula>NOT(ISERROR(SEARCH("غير مكتمل",M128)))</formula>
    </cfRule>
  </conditionalFormatting>
  <conditionalFormatting sqref="P13:P20">
    <cfRule type="containsText" dxfId="30" priority="26" operator="containsText" text="مكتمل">
      <formula>NOT(ISERROR(SEARCH("مكتمل",P13)))</formula>
    </cfRule>
    <cfRule type="containsText" dxfId="29" priority="25" operator="containsText" text="غير مكتمل">
      <formula>NOT(ISERROR(SEARCH("غير مكتمل",P13)))</formula>
    </cfRule>
  </conditionalFormatting>
  <conditionalFormatting sqref="P22:P29">
    <cfRule type="containsText" dxfId="28" priority="24" operator="containsText" text="مكتمل">
      <formula>NOT(ISERROR(SEARCH("مكتمل",P22)))</formula>
    </cfRule>
    <cfRule type="containsText" dxfId="27" priority="23" operator="containsText" text="غير مكتمل">
      <formula>NOT(ISERROR(SEARCH("غير مكتمل",P22)))</formula>
    </cfRule>
  </conditionalFormatting>
  <conditionalFormatting sqref="P31:P49">
    <cfRule type="containsText" dxfId="26" priority="21" operator="containsText" text="غير مكتمل">
      <formula>NOT(ISERROR(SEARCH("غير مكتمل",P31)))</formula>
    </cfRule>
    <cfRule type="containsText" dxfId="25" priority="22" operator="containsText" text="مكتمل">
      <formula>NOT(ISERROR(SEARCH("مكتمل",P31)))</formula>
    </cfRule>
  </conditionalFormatting>
  <conditionalFormatting sqref="P51:P56">
    <cfRule type="containsText" dxfId="24" priority="19" operator="containsText" text="غير مكتمل">
      <formula>NOT(ISERROR(SEARCH("غير مكتمل",P51)))</formula>
    </cfRule>
    <cfRule type="containsText" dxfId="23" priority="20" operator="containsText" text="مكتمل">
      <formula>NOT(ISERROR(SEARCH("مكتمل",P51)))</formula>
    </cfRule>
  </conditionalFormatting>
  <conditionalFormatting sqref="P58:P60">
    <cfRule type="containsText" dxfId="22" priority="17" operator="containsText" text="غير مكتمل">
      <formula>NOT(ISERROR(SEARCH("غير مكتمل",P58)))</formula>
    </cfRule>
    <cfRule type="containsText" dxfId="21" priority="18" operator="containsText" text="مكتمل">
      <formula>NOT(ISERROR(SEARCH("مكتمل",P58)))</formula>
    </cfRule>
  </conditionalFormatting>
  <conditionalFormatting sqref="P62:P72">
    <cfRule type="containsText" dxfId="20" priority="15" operator="containsText" text="غير مكتمل">
      <formula>NOT(ISERROR(SEARCH("غير مكتمل",P62)))</formula>
    </cfRule>
    <cfRule type="containsText" dxfId="19" priority="16" operator="containsText" text="مكتمل">
      <formula>NOT(ISERROR(SEARCH("مكتمل",P62)))</formula>
    </cfRule>
  </conditionalFormatting>
  <conditionalFormatting sqref="P74:P83">
    <cfRule type="containsText" dxfId="18" priority="13" operator="containsText" text="غير مكتمل">
      <formula>NOT(ISERROR(SEARCH("غير مكتمل",P74)))</formula>
    </cfRule>
    <cfRule type="containsText" dxfId="17" priority="14" operator="containsText" text="مكتمل">
      <formula>NOT(ISERROR(SEARCH("مكتمل",P74)))</formula>
    </cfRule>
  </conditionalFormatting>
  <conditionalFormatting sqref="P85:P88">
    <cfRule type="containsText" dxfId="16" priority="12" operator="containsText" text="مكتمل">
      <formula>NOT(ISERROR(SEARCH("مكتمل",P85)))</formula>
    </cfRule>
    <cfRule type="containsText" dxfId="15" priority="11" operator="containsText" text="غير مكتمل">
      <formula>NOT(ISERROR(SEARCH("غير مكتمل",P85)))</formula>
    </cfRule>
  </conditionalFormatting>
  <conditionalFormatting sqref="P90:P102">
    <cfRule type="containsText" dxfId="14" priority="9" operator="containsText" text="غير مكتمل">
      <formula>NOT(ISERROR(SEARCH("غير مكتمل",P90)))</formula>
    </cfRule>
    <cfRule type="containsText" dxfId="13" priority="10" operator="containsText" text="مكتمل">
      <formula>NOT(ISERROR(SEARCH("مكتمل",P90)))</formula>
    </cfRule>
  </conditionalFormatting>
  <conditionalFormatting sqref="P104:P111">
    <cfRule type="containsText" dxfId="12" priority="7" operator="containsText" text="غير مكتمل">
      <formula>NOT(ISERROR(SEARCH("غير مكتمل",P104)))</formula>
    </cfRule>
    <cfRule type="containsText" dxfId="11" priority="8" operator="containsText" text="مكتمل">
      <formula>NOT(ISERROR(SEARCH("مكتمل",P104)))</formula>
    </cfRule>
  </conditionalFormatting>
  <conditionalFormatting sqref="P113:P121">
    <cfRule type="containsText" dxfId="10" priority="6" operator="containsText" text="مكتمل">
      <formula>NOT(ISERROR(SEARCH("مكتمل",P113)))</formula>
    </cfRule>
    <cfRule type="containsText" dxfId="9" priority="5" operator="containsText" text="غير مكتمل">
      <formula>NOT(ISERROR(SEARCH("غير مكتمل",P113)))</formula>
    </cfRule>
  </conditionalFormatting>
  <conditionalFormatting sqref="P123:P131">
    <cfRule type="containsText" dxfId="8" priority="3" operator="containsText" text="غير مكتمل">
      <formula>NOT(ISERROR(SEARCH("غير مكتمل",P123)))</formula>
    </cfRule>
    <cfRule type="containsText" dxfId="7" priority="4" operator="containsText" text="مكتمل">
      <formula>NOT(ISERROR(SEARCH("مكتمل",P123)))</formula>
    </cfRule>
  </conditionalFormatting>
  <conditionalFormatting sqref="P133:P140">
    <cfRule type="containsText" dxfId="6" priority="1" operator="containsText" text="غير مكتمل">
      <formula>NOT(ISERROR(SEARCH("غير مكتمل",P133)))</formula>
    </cfRule>
    <cfRule type="containsText" dxfId="5" priority="2" operator="containsText" text="مكتمل">
      <formula>NOT(ISERROR(SEARCH("مكتمل",P133)))</formula>
    </cfRule>
  </conditionalFormatting>
  <dataValidations count="5">
    <dataValidation type="list" allowBlank="1" showInputMessage="1" showErrorMessage="1" sqref="P13:P20 P22:P29 P58:P60 P62:P72 P113:P121 P85:P88 P90:P102 P74:P83 P123:P131 P31:P49 P51:P56 P104:P111 P133:P140" xr:uid="{00000000-0002-0000-0400-000000000000}">
      <formula1>"مكتمل,غير مكتمل"</formula1>
    </dataValidation>
    <dataValidation type="whole" allowBlank="1" showErrorMessage="1" errorTitle="evaluation score error" error="scoring is only 0 or 1 or 2" promptTitle="standard evaluation score" prompt="enter 0 or 1 or 2" sqref="F57:G57 F61:G61 F103:G103 F122:G122" xr:uid="{00000000-0002-0000-0400-000001000000}">
      <formula1>0</formula1>
      <formula2>2</formula2>
    </dataValidation>
    <dataValidation type="list" allowBlank="1" showInputMessage="1" showErrorMessage="1" sqref="D2:D3" xr:uid="{00000000-0002-0000-0400-000002000000}">
      <formula1>$K$6:$K$9</formula1>
    </dataValidation>
    <dataValidation type="list" allowBlank="1" showInputMessage="1" showErrorMessage="1" sqref="E141:E142 E132 E57 E61 E73 E84 E112 E103 E122 E89" xr:uid="{00000000-0002-0000-0400-000003000000}">
      <formula1>#REF!</formula1>
    </dataValidation>
    <dataValidation type="list" allowBlank="1" showInputMessage="1" showErrorMessage="1" sqref="D4:D11 D13:D20 D22:D29 D31:D49 D51:D56 D58:D60 D62:D72 D74:D83 D85:D88 D90:D102 D104:D111 D113:D121 D123:D131 D133:D140" xr:uid="{00000000-0002-0000-0400-000004000000}">
      <formula1>$L$6:$L$9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26" operator="containsText" id="{365991F3-5FA6-4623-AF6B-85E0426DFB95}">
            <xm:f>NOT(ISERROR(SEARCH($H$6,I12)))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861" operator="containsText" id="{0ECCE028-68FE-49BA-9A6B-B23F95D4AED8}">
            <xm:f>NOT(ISERROR(SEARCH($H$6,I21)))</xm:f>
            <xm:f>$H$6</xm:f>
            <x14:dxf>
              <fill>
                <patternFill>
                  <bgColor rgb="FF297B29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ontainsText" priority="1212" operator="containsText" id="{224378EA-FC75-444E-935A-4434A0F51628}">
            <xm:f>NOT(ISERROR(SEARCH($H$6,I30)))</xm:f>
            <xm:f>$H$6</xm:f>
            <x14:dxf>
              <fill>
                <patternFill>
                  <bgColor rgb="FF297B29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ontainsText" priority="1205" operator="containsText" id="{215EC8DA-FE62-4448-8434-24F17EE2FA33}">
            <xm:f>NOT(ISERROR(SEARCH($H$6,I50)))</xm:f>
            <xm:f>$H$6</xm:f>
            <x14:dxf>
              <fill>
                <patternFill>
                  <bgColor rgb="FF297B29"/>
                </patternFill>
              </fill>
            </x14:dxf>
          </x14:cfRule>
          <xm:sqref>I50</xm:sqref>
        </x14:conditionalFormatting>
        <x14:conditionalFormatting xmlns:xm="http://schemas.microsoft.com/office/excel/2006/main">
          <x14:cfRule type="containsText" priority="1198" operator="containsText" id="{083AC75F-D244-4B37-B867-2D9CEB49C09D}">
            <xm:f>NOT(ISERROR(SEARCH($H$6,I57)))</xm:f>
            <xm:f>$H$6</xm:f>
            <x14:dxf>
              <fill>
                <patternFill>
                  <bgColor rgb="FF297B29"/>
                </patternFill>
              </fill>
            </x14:dxf>
          </x14:cfRule>
          <xm:sqref>I57</xm:sqref>
        </x14:conditionalFormatting>
        <x14:conditionalFormatting xmlns:xm="http://schemas.microsoft.com/office/excel/2006/main">
          <x14:cfRule type="containsText" priority="1191" operator="containsText" id="{F4B51D39-B9E3-4258-99EE-C00C9BEF04BE}">
            <xm:f>NOT(ISERROR(SEARCH($H$6,I61)))</xm:f>
            <xm:f>$H$6</xm:f>
            <x14:dxf>
              <fill>
                <patternFill>
                  <bgColor rgb="FF297B29"/>
                </patternFill>
              </fill>
            </x14:dxf>
          </x14:cfRule>
          <xm:sqref>I61</xm:sqref>
        </x14:conditionalFormatting>
        <x14:conditionalFormatting xmlns:xm="http://schemas.microsoft.com/office/excel/2006/main">
          <x14:cfRule type="containsText" priority="1184" operator="containsText" id="{E7642CFE-ADF4-4212-9338-A6F7309E93C8}">
            <xm:f>NOT(ISERROR(SEARCH($H$6,I73)))</xm:f>
            <xm:f>$H$6</xm:f>
            <x14:dxf>
              <fill>
                <patternFill>
                  <bgColor rgb="FF297B29"/>
                </patternFill>
              </fill>
            </x14:dxf>
          </x14:cfRule>
          <xm:sqref>I73</xm:sqref>
        </x14:conditionalFormatting>
        <x14:conditionalFormatting xmlns:xm="http://schemas.microsoft.com/office/excel/2006/main">
          <x14:cfRule type="containsText" priority="1177" operator="containsText" id="{ECE9EA3C-6E7A-4A25-92CB-B8069ABABA6F}">
            <xm:f>NOT(ISERROR(SEARCH($H$6,I84)))</xm:f>
            <xm:f>$H$6</xm:f>
            <x14:dxf>
              <fill>
                <patternFill>
                  <bgColor rgb="FF297B29"/>
                </patternFill>
              </fill>
            </x14:dxf>
          </x14:cfRule>
          <xm:sqref>I84</xm:sqref>
        </x14:conditionalFormatting>
        <x14:conditionalFormatting xmlns:xm="http://schemas.microsoft.com/office/excel/2006/main">
          <x14:cfRule type="containsText" priority="1170" operator="containsText" id="{6B53EF49-C89A-431A-A208-B66B448A4066}">
            <xm:f>NOT(ISERROR(SEARCH($H$6,I89)))</xm:f>
            <xm:f>$H$6</xm:f>
            <x14:dxf>
              <fill>
                <patternFill>
                  <bgColor rgb="FF297B29"/>
                </patternFill>
              </fill>
            </x14:dxf>
          </x14:cfRule>
          <xm:sqref>I89</xm:sqref>
        </x14:conditionalFormatting>
        <x14:conditionalFormatting xmlns:xm="http://schemas.microsoft.com/office/excel/2006/main">
          <x14:cfRule type="containsText" priority="1163" operator="containsText" id="{887DFFA4-6B07-4E96-9796-53859D6CBF48}">
            <xm:f>NOT(ISERROR(SEARCH($H$6,I103)))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ontainsText" priority="1156" operator="containsText" id="{6A40FC73-53FF-47E8-8C00-9D552FDB5370}">
            <xm:f>NOT(ISERROR(SEARCH($H$6,I112)))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I112</xm:sqref>
        </x14:conditionalFormatting>
        <x14:conditionalFormatting xmlns:xm="http://schemas.microsoft.com/office/excel/2006/main">
          <x14:cfRule type="containsText" priority="1149" operator="containsText" id="{90BD3046-8A03-46C8-BEC8-B05AA1A4D33B}">
            <xm:f>NOT(ISERROR(SEARCH($H$6,I122)))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I122</xm:sqref>
        </x14:conditionalFormatting>
        <x14:conditionalFormatting xmlns:xm="http://schemas.microsoft.com/office/excel/2006/main">
          <x14:cfRule type="containsText" priority="1142" operator="containsText" id="{7CA94AE7-7B7A-4F8E-9ED9-427A57BFEDDC}">
            <xm:f>NOT(ISERROR(SEARCH($H$6,I132)))</xm:f>
            <xm:f>$H$6</xm:f>
            <x14:dxf>
              <fill>
                <patternFill>
                  <bgColor rgb="FF297B29"/>
                </patternFill>
              </fill>
            </x14:dxf>
          </x14:cfRule>
          <xm:sqref>I132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99FF"/>
  </sheetPr>
  <dimension ref="B4:H34"/>
  <sheetViews>
    <sheetView zoomScaleNormal="100" workbookViewId="0">
      <selection activeCell="F31" sqref="F31"/>
    </sheetView>
  </sheetViews>
  <sheetFormatPr defaultRowHeight="15"/>
  <cols>
    <col min="1" max="1" width="15.5703125" customWidth="1"/>
    <col min="2" max="2" width="5.5703125" customWidth="1"/>
    <col min="3" max="3" width="24.140625" customWidth="1"/>
    <col min="4" max="4" width="22.28515625" customWidth="1"/>
    <col min="5" max="5" width="31.42578125" customWidth="1"/>
    <col min="6" max="6" width="29.28515625" customWidth="1"/>
    <col min="7" max="7" width="20.5703125" customWidth="1"/>
    <col min="8" max="8" width="11.85546875" customWidth="1"/>
    <col min="9" max="9" width="17" customWidth="1"/>
  </cols>
  <sheetData>
    <row r="4" spans="2:8" ht="21" customHeight="1">
      <c r="B4" s="509" t="s">
        <v>887</v>
      </c>
      <c r="C4" s="510"/>
      <c r="D4" s="510"/>
      <c r="E4" s="510"/>
      <c r="F4" s="510"/>
      <c r="G4" s="510"/>
      <c r="H4" s="511"/>
    </row>
    <row r="5" spans="2:8" ht="18.75" customHeight="1">
      <c r="B5" s="512" t="s">
        <v>888</v>
      </c>
      <c r="C5" s="512"/>
      <c r="D5" s="512"/>
      <c r="E5" s="512"/>
      <c r="F5" s="512"/>
      <c r="G5" s="512"/>
      <c r="H5" s="512"/>
    </row>
    <row r="6" spans="2:8" ht="24" customHeight="1">
      <c r="B6" s="4"/>
      <c r="C6" s="513" t="s">
        <v>22</v>
      </c>
      <c r="D6" s="16" t="s">
        <v>399</v>
      </c>
      <c r="E6" s="17" t="s">
        <v>68</v>
      </c>
      <c r="F6" s="18" t="s">
        <v>69</v>
      </c>
      <c r="G6" s="515" t="s">
        <v>70</v>
      </c>
      <c r="H6" s="4"/>
    </row>
    <row r="7" spans="2:8" ht="15.75">
      <c r="B7" s="4"/>
      <c r="C7" s="514"/>
      <c r="D7" s="19">
        <v>0.45</v>
      </c>
      <c r="E7" s="20">
        <v>0.45</v>
      </c>
      <c r="F7" s="21">
        <v>0.1</v>
      </c>
      <c r="G7" s="516"/>
      <c r="H7" s="4"/>
    </row>
    <row r="8" spans="2:8" ht="22.5" customHeight="1">
      <c r="B8" s="4"/>
      <c r="C8" s="22" t="e">
        <f>التراخيص!G28</f>
        <v>#DIV/0!</v>
      </c>
      <c r="D8" s="22" t="e">
        <f>GSR!H134</f>
        <v>#DIV/0!</v>
      </c>
      <c r="E8" s="22" t="e">
        <f>EQR!H171</f>
        <v>#DIV/0!</v>
      </c>
      <c r="F8" s="22" t="e">
        <f>'Operating Manual'!H142</f>
        <v>#DIV/0!</v>
      </c>
      <c r="G8" s="23" t="e">
        <f>SUM(D8*D7+E8*E7+F8*F7)</f>
        <v>#DIV/0!</v>
      </c>
      <c r="H8" s="4"/>
    </row>
    <row r="9" spans="2:8">
      <c r="B9" s="4"/>
      <c r="H9" s="4"/>
    </row>
    <row r="10" spans="2:8">
      <c r="B10" s="4"/>
      <c r="H10" s="4"/>
    </row>
    <row r="11" spans="2:8">
      <c r="B11" s="4"/>
      <c r="H11" s="4"/>
    </row>
    <row r="12" spans="2:8">
      <c r="B12" s="4"/>
      <c r="H12" s="4"/>
    </row>
    <row r="13" spans="2:8">
      <c r="B13" s="4"/>
      <c r="H13" s="4"/>
    </row>
    <row r="14" spans="2:8">
      <c r="B14" s="4"/>
      <c r="H14" s="4"/>
    </row>
    <row r="15" spans="2:8">
      <c r="B15" s="4"/>
      <c r="H15" s="4"/>
    </row>
    <row r="16" spans="2:8">
      <c r="B16" s="4"/>
      <c r="H16" s="4"/>
    </row>
    <row r="17" spans="2:8">
      <c r="B17" s="4"/>
      <c r="H17" s="4"/>
    </row>
    <row r="18" spans="2:8">
      <c r="B18" s="4"/>
      <c r="H18" s="4"/>
    </row>
    <row r="19" spans="2:8">
      <c r="B19" s="4"/>
      <c r="H19" s="4"/>
    </row>
    <row r="20" spans="2:8">
      <c r="B20" s="4"/>
      <c r="H20" s="4"/>
    </row>
    <row r="21" spans="2:8">
      <c r="B21" s="4"/>
      <c r="H21" s="4"/>
    </row>
    <row r="22" spans="2:8">
      <c r="B22" s="4"/>
      <c r="H22" s="4"/>
    </row>
    <row r="23" spans="2:8">
      <c r="B23" s="4"/>
      <c r="H23" s="4"/>
    </row>
    <row r="24" spans="2:8" ht="9" customHeight="1">
      <c r="B24" s="4"/>
      <c r="C24" s="4"/>
      <c r="D24" s="4"/>
      <c r="E24" s="4"/>
      <c r="F24" s="4"/>
      <c r="G24" s="4"/>
      <c r="H24" s="4"/>
    </row>
    <row r="25" spans="2:8">
      <c r="B25" s="4"/>
      <c r="C25" s="4"/>
      <c r="D25" s="4"/>
      <c r="E25" s="4"/>
      <c r="F25" s="4"/>
      <c r="G25" s="4"/>
      <c r="H25" s="4"/>
    </row>
    <row r="26" spans="2:8" ht="1.5" customHeight="1">
      <c r="B26" s="4"/>
      <c r="C26" s="4"/>
      <c r="D26" s="4"/>
      <c r="E26" s="4"/>
      <c r="F26" s="4"/>
      <c r="G26" s="4"/>
      <c r="H26" s="4"/>
    </row>
    <row r="34" spans="4:4">
      <c r="D34" s="39"/>
    </row>
  </sheetData>
  <sheetProtection algorithmName="SHA-512" hashValue="BTvSPn/e63s9+gjw6EP1tSgMv6N8H3M35NaLEZ9dZY1HctB37vzkz8MTKG62ia9tCZr5rJBH3qp/G+3ZBEKjAw==" saltValue="BLJ1utwNh1XZIB1FE2j/eQ==" spinCount="100000" sheet="1" objects="1" scenarios="1" selectLockedCells="1" selectUnlockedCells="1"/>
  <mergeCells count="4">
    <mergeCell ref="B4:H4"/>
    <mergeCell ref="B5:H5"/>
    <mergeCell ref="C6:C7"/>
    <mergeCell ref="G6:G7"/>
  </mergeCells>
  <conditionalFormatting sqref="C8:G8">
    <cfRule type="cellIs" dxfId="4" priority="8" operator="equal">
      <formula>0.8</formula>
    </cfRule>
    <cfRule type="cellIs" dxfId="3" priority="9" operator="greaterThan">
      <formula>0.8</formula>
    </cfRule>
    <cfRule type="cellIs" dxfId="2" priority="10" operator="greaterThan">
      <formula>0.5</formula>
    </cfRule>
    <cfRule type="cellIs" dxfId="1" priority="11" operator="equal">
      <formula>0.5</formula>
    </cfRule>
    <cfRule type="cellIs" dxfId="0" priority="12" operator="lessThan">
      <formula>0.5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التراخيص</vt:lpstr>
      <vt:lpstr>GSR</vt:lpstr>
      <vt:lpstr>EQR</vt:lpstr>
      <vt:lpstr>Operating Manual</vt:lpstr>
      <vt:lpstr> 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2025-04-29T08:42:09Z</dcterms:modified>
</cp:coreProperties>
</file>